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Résultats " sheetId="1" r:id="rId1"/>
    <sheet name="Feuil6" sheetId="2" r:id="rId2"/>
    <sheet name="Feuil7" sheetId="3" r:id="rId3"/>
    <sheet name="Feuil8" sheetId="4" r:id="rId4"/>
    <sheet name="Feuil9" sheetId="5" r:id="rId5"/>
    <sheet name="Feuil10" sheetId="6" r:id="rId6"/>
    <sheet name="Feuil11" sheetId="7" r:id="rId7"/>
    <sheet name="Feuil12" sheetId="8" r:id="rId8"/>
    <sheet name="Feuil13" sheetId="9" r:id="rId9"/>
    <sheet name="Feuil14" sheetId="10" r:id="rId10"/>
    <sheet name="Feuil15" sheetId="11" r:id="rId11"/>
    <sheet name="Feuil16" sheetId="12" r:id="rId12"/>
  </sheets>
  <definedNames/>
  <calcPr fullCalcOnLoad="1"/>
</workbook>
</file>

<file path=xl/sharedStrings.xml><?xml version="1.0" encoding="utf-8"?>
<sst xmlns="http://schemas.openxmlformats.org/spreadsheetml/2006/main" count="742" uniqueCount="188">
  <si>
    <t>CLT</t>
  </si>
  <si>
    <t>DOS</t>
  </si>
  <si>
    <t>Cl/cat</t>
  </si>
  <si>
    <t>NATATION</t>
  </si>
  <si>
    <t>100m</t>
  </si>
  <si>
    <t>CHG</t>
  </si>
  <si>
    <t>DPTVELO</t>
  </si>
  <si>
    <t>VELO</t>
  </si>
  <si>
    <t>ARRVELO</t>
  </si>
  <si>
    <t>KM/h</t>
  </si>
  <si>
    <t>dptCOURSE</t>
  </si>
  <si>
    <t>COURSE</t>
  </si>
  <si>
    <t>ARRIVEE</t>
  </si>
  <si>
    <t>COUTANCEAU Fabrice</t>
  </si>
  <si>
    <t>TRI GATINE</t>
  </si>
  <si>
    <t>HL</t>
  </si>
  <si>
    <t>F</t>
  </si>
  <si>
    <t>V</t>
  </si>
  <si>
    <t>M</t>
  </si>
  <si>
    <t>BACHELEY Yann</t>
  </si>
  <si>
    <t>ROUEN TRI</t>
  </si>
  <si>
    <t>S</t>
  </si>
  <si>
    <t>LEVRAI Michel</t>
  </si>
  <si>
    <t>US GRAVELINES TRI</t>
  </si>
  <si>
    <t>PRULHIERE Emmanuel</t>
  </si>
  <si>
    <t>TRICLUB ANDRESY</t>
  </si>
  <si>
    <t>BRUNEL Marie-Jo</t>
  </si>
  <si>
    <t>SENS  TRIATHLON</t>
  </si>
  <si>
    <t>COUZON Thierry</t>
  </si>
  <si>
    <t>LOUAT Aimé</t>
  </si>
  <si>
    <t>ALEMPS Florimond</t>
  </si>
  <si>
    <t>AU</t>
  </si>
  <si>
    <t>COULET Nicolas</t>
  </si>
  <si>
    <t>ASFAS TRIATHLON</t>
  </si>
  <si>
    <t>DOISNEAU Sébastien</t>
  </si>
  <si>
    <t>LEGRAND Fabien</t>
  </si>
  <si>
    <t>TRANCHARD Philippe</t>
  </si>
  <si>
    <t>TRIATHLON 12</t>
  </si>
  <si>
    <t>LASCOUX Véronique</t>
  </si>
  <si>
    <t>DELPOUYS Grégory</t>
  </si>
  <si>
    <t>PODDEVIN Nicolas</t>
  </si>
  <si>
    <t>SUZANNE Jean-Philippe</t>
  </si>
  <si>
    <t>MAURAND Pierre</t>
  </si>
  <si>
    <t>AZPURUA Ernest</t>
  </si>
  <si>
    <t>LE PUY EN VELAY TRIATHLON</t>
  </si>
  <si>
    <t>TOAC TOULOUSE AEROSPATIALE</t>
  </si>
  <si>
    <t xml:space="preserve">TRIATHLON CLUB MONTOIS </t>
  </si>
  <si>
    <t>DRAVEIL TRIATHLON</t>
  </si>
  <si>
    <t>CAQUANT Hervé</t>
  </si>
  <si>
    <t xml:space="preserve">CHALVIGNAC Jean-Pierre </t>
  </si>
  <si>
    <t>EVAIN Jean-Marc</t>
  </si>
  <si>
    <t>LOOS Philippe</t>
  </si>
  <si>
    <t>VIALA Nicolas</t>
  </si>
  <si>
    <t>PEPIN Joêl</t>
  </si>
  <si>
    <t xml:space="preserve">THIAULT Michaël </t>
  </si>
  <si>
    <t>GUILLETON William</t>
  </si>
  <si>
    <t>individuel</t>
  </si>
  <si>
    <t>KHOUJA Fatima</t>
  </si>
  <si>
    <t>US CRETEIL TRIATHLON</t>
  </si>
  <si>
    <t>GUELE Gaël</t>
  </si>
  <si>
    <t>GELOEN Jean-Marc</t>
  </si>
  <si>
    <t>GEORGES Jérôme</t>
  </si>
  <si>
    <t>CALMELS Alain</t>
  </si>
  <si>
    <t>BLANCHETON Patrice</t>
  </si>
  <si>
    <t>DAIDECHE Henry</t>
  </si>
  <si>
    <t>FORESTIER Claude</t>
  </si>
  <si>
    <t>GUICHOT Jean</t>
  </si>
  <si>
    <t>LE COUZE Dominique</t>
  </si>
  <si>
    <t xml:space="preserve">NAIN Sébastien </t>
  </si>
  <si>
    <t>DHE Sylvain</t>
  </si>
  <si>
    <t>CLUB NAGEURS PARIS</t>
  </si>
  <si>
    <t>LAEBEGUE Arnaud</t>
  </si>
  <si>
    <t>AQUA CLUB PONTAULT</t>
  </si>
  <si>
    <t>PAILLEX Claude</t>
  </si>
  <si>
    <t>DECHAMP Pascal</t>
  </si>
  <si>
    <t>SU AGEN TRIATHLON</t>
  </si>
  <si>
    <t>PERICAUD Eric</t>
  </si>
  <si>
    <t>GALDENANO Philippe</t>
  </si>
  <si>
    <t>CHARTON Frédéric</t>
  </si>
  <si>
    <t>TRI MAY</t>
  </si>
  <si>
    <t>VOISIN Joël</t>
  </si>
  <si>
    <t>MAT 72</t>
  </si>
  <si>
    <t>LENRUME Olivier</t>
  </si>
  <si>
    <t>LE BERRE Pierrick</t>
  </si>
  <si>
    <t>LIMOGES TRIATHLON</t>
  </si>
  <si>
    <t>TC NANTAIS</t>
  </si>
  <si>
    <t>SCHEFFER William</t>
  </si>
  <si>
    <t>COLOMINE David</t>
  </si>
  <si>
    <t>BATISSOU Sébastien</t>
  </si>
  <si>
    <t>PEYCLIT Jacques</t>
  </si>
  <si>
    <t>MARLIOT Olivier</t>
  </si>
  <si>
    <t>MEUDON TRI</t>
  </si>
  <si>
    <t>ALBERTINI Nicolas</t>
  </si>
  <si>
    <t>NICE TRIATHLON</t>
  </si>
  <si>
    <t>LACROIX Jean-Marc</t>
  </si>
  <si>
    <t>MERIGEAU Jean-Jacques</t>
  </si>
  <si>
    <t>MERIGEAU Jérôme</t>
  </si>
  <si>
    <t>BRASSEUR Gilles</t>
  </si>
  <si>
    <t>TRI. CLUB DE THIAIS</t>
  </si>
  <si>
    <t>DELACOTE Patrice</t>
  </si>
  <si>
    <t>ST AVERTIN SPORTS 37</t>
  </si>
  <si>
    <t>CAMISULI Cyril</t>
  </si>
  <si>
    <t>MARIGNANE TRIATHLON</t>
  </si>
  <si>
    <t>BRINGER Patrick</t>
  </si>
  <si>
    <t>TRIATHL'AIX</t>
  </si>
  <si>
    <t>MARTINS Célestino</t>
  </si>
  <si>
    <t>CLERMONT TRIATHLON</t>
  </si>
  <si>
    <t>DEYSSARD Jérôme</t>
  </si>
  <si>
    <t xml:space="preserve">PUISSANCE 3 TRIATHLON </t>
  </si>
  <si>
    <t xml:space="preserve">CHENET Jérôme </t>
  </si>
  <si>
    <t>LABOUREYRAS Michel</t>
  </si>
  <si>
    <t>BILLOM TRIATHLON</t>
  </si>
  <si>
    <t>BONNIVARD François</t>
  </si>
  <si>
    <t>RICHIOUD Bruno</t>
  </si>
  <si>
    <t>PROVOST Pierre-yves</t>
  </si>
  <si>
    <t>JEUX Sébastien</t>
  </si>
  <si>
    <t>STADE FRANCAIS</t>
  </si>
  <si>
    <t>PEINADO Patrice</t>
  </si>
  <si>
    <t>CAO St CYR</t>
  </si>
  <si>
    <t>LEFEVRE Guillaume</t>
  </si>
  <si>
    <t>VALLEE de MONTMORENCY TRI.</t>
  </si>
  <si>
    <t>PAPAIS Daniel</t>
  </si>
  <si>
    <t>LEMPDES 63 TRIATHLON</t>
  </si>
  <si>
    <t xml:space="preserve">AU </t>
  </si>
  <si>
    <t>POUSSIER Sylvie</t>
  </si>
  <si>
    <t>POUSSIER Jocelyn</t>
  </si>
  <si>
    <t>WUSYK Bruno</t>
  </si>
  <si>
    <t>PETRE Yohan</t>
  </si>
  <si>
    <t>BANTZ Stéphane</t>
  </si>
  <si>
    <t>TRIATHLON CLUB TORCY</t>
  </si>
  <si>
    <t>BAUDRY Bernard</t>
  </si>
  <si>
    <t>FERRAND François</t>
  </si>
  <si>
    <t>FRICONNET Patrice</t>
  </si>
  <si>
    <t>GERBIER Jacky</t>
  </si>
  <si>
    <t>TRIVEL Damien</t>
  </si>
  <si>
    <t>DAUPHINS YSSINGELAIS</t>
  </si>
  <si>
    <t>GREGOIRE Dominique</t>
  </si>
  <si>
    <t>COCHO Emmanuel</t>
  </si>
  <si>
    <t>DUROCHER Hervé</t>
  </si>
  <si>
    <t>RICHARD Christophe</t>
  </si>
  <si>
    <t>TRIATHLON CLUB CHATEAUROUX</t>
  </si>
  <si>
    <t>FORTUIT Gérald</t>
  </si>
  <si>
    <t>SAUDEMONT Manoel</t>
  </si>
  <si>
    <t>ALAURENT  Jérôme</t>
  </si>
  <si>
    <t>FEDER Stéphane</t>
  </si>
  <si>
    <t>DUPORTAL Christophe</t>
  </si>
  <si>
    <t>PELOSSE Alain</t>
  </si>
  <si>
    <t>LE PAIN Frédéric</t>
  </si>
  <si>
    <t>PALIJGZUK Olivier</t>
  </si>
  <si>
    <t>TRIATHLON CLUB DU BUTOR</t>
  </si>
  <si>
    <t>NOEL Vincent</t>
  </si>
  <si>
    <t>SALLOT Xavier</t>
  </si>
  <si>
    <t>GAYRAL Philippe</t>
  </si>
  <si>
    <t>TALAZAC Gérard</t>
  </si>
  <si>
    <t>BRIVE TRIATHLON</t>
  </si>
  <si>
    <t>RICHARD Patrick</t>
  </si>
  <si>
    <t>MONTLUCON TRIATHLON</t>
  </si>
  <si>
    <t>DIEMUNSCH André</t>
  </si>
  <si>
    <t>PIALOUX Vincent</t>
  </si>
  <si>
    <t xml:space="preserve">EHRHART Gilles </t>
  </si>
  <si>
    <t>FRADIER Jean-Marc</t>
  </si>
  <si>
    <t>AURILLAC TRIATHLON</t>
  </si>
  <si>
    <t>LACOTTE Pascal</t>
  </si>
  <si>
    <t>JULIA Anne France</t>
  </si>
  <si>
    <t>GOULMOT Sébastien</t>
  </si>
  <si>
    <t>BESSINES</t>
  </si>
  <si>
    <t>BISTOS François</t>
  </si>
  <si>
    <t>DZIERBICKI Philippe</t>
  </si>
  <si>
    <t>CARRE Cédric</t>
  </si>
  <si>
    <t>GARNIER Yvan</t>
  </si>
  <si>
    <t>VEDRENNE Stéphane</t>
  </si>
  <si>
    <t>TULLE</t>
  </si>
  <si>
    <t>BRUDENNE Laure</t>
  </si>
  <si>
    <t>ST CYR L'ECOLE</t>
  </si>
  <si>
    <t>MALLORANT Renaud</t>
  </si>
  <si>
    <t>CASILE Alain</t>
  </si>
  <si>
    <t>RENNES TRIATHLON</t>
  </si>
  <si>
    <t>FANTOLI Olivier</t>
  </si>
  <si>
    <t>BOURSEAUX Yannick</t>
  </si>
  <si>
    <t>NOM</t>
  </si>
  <si>
    <t>Clt</t>
  </si>
  <si>
    <t xml:space="preserve">CLUB </t>
  </si>
  <si>
    <t>abandon</t>
  </si>
  <si>
    <t>Ligue</t>
  </si>
  <si>
    <t>Nat</t>
  </si>
  <si>
    <t>Cat</t>
  </si>
  <si>
    <t>Sexe</t>
  </si>
  <si>
    <t>TRIATHLON DES VOLCANS MUROL/LAC CHAMBON ( 102,5 kms ) 24 JUIN 2001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</si>
</sst>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i/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2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1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Continuous"/>
    </xf>
    <xf numFmtId="2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1" fontId="0" fillId="0" borderId="7" xfId="0" applyNumberForma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1" fontId="0" fillId="0" borderId="6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45" fontId="0" fillId="0" borderId="0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NumberFormat="1" applyBorder="1" applyAlignment="1">
      <alignment horizontal="centerContinuous"/>
    </xf>
    <xf numFmtId="0" fontId="0" fillId="0" borderId="9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5" fontId="0" fillId="0" borderId="20" xfId="0" applyNumberFormat="1" applyBorder="1" applyAlignment="1">
      <alignment horizontal="center"/>
    </xf>
    <xf numFmtId="45" fontId="0" fillId="0" borderId="21" xfId="0" applyNumberFormat="1" applyBorder="1" applyAlignment="1">
      <alignment horizontal="center"/>
    </xf>
    <xf numFmtId="45" fontId="0" fillId="0" borderId="21" xfId="0" applyNumberFormat="1" applyFont="1" applyBorder="1" applyAlignment="1">
      <alignment horizontal="center"/>
    </xf>
    <xf numFmtId="45" fontId="0" fillId="0" borderId="22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5" fontId="0" fillId="0" borderId="17" xfId="0" applyNumberFormat="1" applyBorder="1" applyAlignment="1" applyProtection="1">
      <alignment horizontal="center"/>
      <protection/>
    </xf>
    <xf numFmtId="21" fontId="0" fillId="0" borderId="4" xfId="0" applyNumberFormat="1" applyBorder="1" applyAlignment="1">
      <alignment horizontal="center"/>
    </xf>
    <xf numFmtId="45" fontId="0" fillId="0" borderId="18" xfId="0" applyNumberFormat="1" applyBorder="1" applyAlignment="1" applyProtection="1">
      <alignment horizontal="center"/>
      <protection/>
    </xf>
    <xf numFmtId="21" fontId="0" fillId="0" borderId="4" xfId="0" applyNumberFormat="1" applyFont="1" applyBorder="1" applyAlignment="1">
      <alignment horizontal="center"/>
    </xf>
    <xf numFmtId="45" fontId="0" fillId="0" borderId="18" xfId="0" applyNumberFormat="1" applyFont="1" applyBorder="1" applyAlignment="1" applyProtection="1">
      <alignment horizontal="center"/>
      <protection/>
    </xf>
    <xf numFmtId="21" fontId="0" fillId="0" borderId="5" xfId="0" applyNumberFormat="1" applyBorder="1" applyAlignment="1">
      <alignment horizontal="center"/>
    </xf>
    <xf numFmtId="45" fontId="0" fillId="0" borderId="19" xfId="0" applyNumberForma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45" fontId="0" fillId="0" borderId="5" xfId="0" applyNumberFormat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21" fontId="0" fillId="0" borderId="27" xfId="0" applyNumberFormat="1" applyBorder="1" applyAlignment="1">
      <alignment horizontal="center"/>
    </xf>
    <xf numFmtId="21" fontId="0" fillId="0" borderId="27" xfId="0" applyNumberFormat="1" applyFont="1" applyBorder="1" applyAlignment="1">
      <alignment horizontal="center"/>
    </xf>
    <xf numFmtId="46" fontId="0" fillId="0" borderId="27" xfId="0" applyNumberFormat="1" applyBorder="1" applyAlignment="1">
      <alignment horizontal="center"/>
    </xf>
    <xf numFmtId="21" fontId="0" fillId="0" borderId="28" xfId="0" applyNumberFormat="1" applyBorder="1" applyAlignment="1">
      <alignment horizontal="center"/>
    </xf>
    <xf numFmtId="21" fontId="0" fillId="0" borderId="2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1"/>
  <sheetViews>
    <sheetView showGridLines="0" tabSelected="1" workbookViewId="0" topLeftCell="F1">
      <pane ySplit="615" topLeftCell="BM107" activePane="bottomLeft" state="split"/>
      <selection pane="topLeft" activeCell="A2" sqref="A2"/>
      <selection pane="bottomLeft" activeCell="A1" sqref="A1:X117"/>
    </sheetView>
  </sheetViews>
  <sheetFormatPr defaultColWidth="12" defaultRowHeight="19.5" customHeight="1"/>
  <cols>
    <col min="1" max="1" width="4" style="3" customWidth="1"/>
    <col min="2" max="2" width="24" style="1" customWidth="1"/>
    <col min="3" max="3" width="27.5" style="1" customWidth="1"/>
    <col min="4" max="4" width="6.33203125" style="1" customWidth="1"/>
    <col min="5" max="5" width="3.66015625" style="1" customWidth="1"/>
    <col min="6" max="6" width="3.66015625" style="3" customWidth="1"/>
    <col min="7" max="7" width="4.66015625" style="3" customWidth="1"/>
    <col min="8" max="8" width="5.83203125" style="1" customWidth="1"/>
    <col min="9" max="9" width="6" style="1" customWidth="1"/>
    <col min="10" max="10" width="10.83203125" style="1" customWidth="1"/>
    <col min="11" max="11" width="4.83203125" style="1" customWidth="1"/>
    <col min="12" max="12" width="5.83203125" style="1" customWidth="1"/>
    <col min="13" max="13" width="7.5" style="1" customWidth="1"/>
    <col min="14" max="14" width="0.1640625" style="1" customWidth="1"/>
    <col min="15" max="15" width="10.33203125" style="1" customWidth="1"/>
    <col min="16" max="16" width="0.1640625" style="1" customWidth="1"/>
    <col min="17" max="17" width="4.33203125" style="1" customWidth="1"/>
    <col min="18" max="18" width="9.33203125" style="1" customWidth="1"/>
    <col min="19" max="19" width="8.16015625" style="1" customWidth="1"/>
    <col min="20" max="20" width="0.328125" style="1" customWidth="1"/>
    <col min="21" max="21" width="10.16015625" style="1" customWidth="1"/>
    <col min="22" max="22" width="4.5" style="37" customWidth="1"/>
    <col min="23" max="23" width="6.16015625" style="1" customWidth="1"/>
    <col min="24" max="24" width="10.83203125" style="1" customWidth="1"/>
    <col min="25" max="16384" width="12" style="1" customWidth="1"/>
  </cols>
  <sheetData>
    <row r="1" spans="1:24" ht="36.75" customHeight="1" thickBot="1">
      <c r="A1" s="55" t="s">
        <v>187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9.5" customHeight="1" thickBot="1">
      <c r="A2" s="57"/>
      <c r="B2" s="48" t="s">
        <v>179</v>
      </c>
      <c r="C2" s="49" t="s">
        <v>181</v>
      </c>
      <c r="D2" s="49" t="s">
        <v>183</v>
      </c>
      <c r="E2" s="49" t="s">
        <v>184</v>
      </c>
      <c r="F2" s="50" t="s">
        <v>185</v>
      </c>
      <c r="G2" s="51" t="s">
        <v>186</v>
      </c>
      <c r="H2" s="52" t="s">
        <v>1</v>
      </c>
      <c r="I2" s="58" t="s">
        <v>2</v>
      </c>
      <c r="J2" s="70" t="s">
        <v>3</v>
      </c>
      <c r="K2" s="52" t="s">
        <v>180</v>
      </c>
      <c r="L2" s="58" t="s">
        <v>4</v>
      </c>
      <c r="M2" s="56" t="s">
        <v>5</v>
      </c>
      <c r="N2" s="53" t="s">
        <v>6</v>
      </c>
      <c r="O2" s="23" t="s">
        <v>7</v>
      </c>
      <c r="P2" s="53" t="s">
        <v>8</v>
      </c>
      <c r="Q2" s="8" t="s">
        <v>0</v>
      </c>
      <c r="R2" s="24" t="s">
        <v>9</v>
      </c>
      <c r="S2" s="79" t="s">
        <v>5</v>
      </c>
      <c r="T2" s="53" t="s">
        <v>10</v>
      </c>
      <c r="U2" s="23" t="s">
        <v>11</v>
      </c>
      <c r="V2" s="54" t="s">
        <v>0</v>
      </c>
      <c r="W2" s="24" t="s">
        <v>9</v>
      </c>
      <c r="X2" s="85" t="s">
        <v>12</v>
      </c>
    </row>
    <row r="3" spans="1:24" ht="19.5" customHeight="1">
      <c r="A3" s="10">
        <v>1</v>
      </c>
      <c r="B3" s="21" t="s">
        <v>103</v>
      </c>
      <c r="C3" s="21" t="s">
        <v>104</v>
      </c>
      <c r="D3" s="20" t="s">
        <v>15</v>
      </c>
      <c r="E3" s="20" t="s">
        <v>16</v>
      </c>
      <c r="F3" s="20" t="s">
        <v>21</v>
      </c>
      <c r="G3" s="20" t="s">
        <v>18</v>
      </c>
      <c r="H3" s="35">
        <v>183</v>
      </c>
      <c r="I3" s="59">
        <v>1</v>
      </c>
      <c r="J3" s="71">
        <v>0.023761574074074074</v>
      </c>
      <c r="K3" s="35">
        <v>2</v>
      </c>
      <c r="L3" s="72">
        <f aca="true" t="shared" si="0" ref="L3:L34">(J3*100)/2500</f>
        <v>0.000950462962962963</v>
      </c>
      <c r="M3" s="66">
        <f>N3-J3</f>
        <v>0.00045138888888889006</v>
      </c>
      <c r="N3" s="9">
        <v>0.024212962962962964</v>
      </c>
      <c r="O3" s="71">
        <f>P3-N3</f>
        <v>0.10748842592592592</v>
      </c>
      <c r="P3" s="26">
        <v>0.13170138888888888</v>
      </c>
      <c r="Q3" s="84">
        <v>1</v>
      </c>
      <c r="R3" s="80">
        <f>(88/O3)/24</f>
        <v>34.112199849251645</v>
      </c>
      <c r="S3" s="66">
        <f>T3-P3</f>
        <v>0.0005902777777777868</v>
      </c>
      <c r="T3" s="9">
        <v>0.13229166666666667</v>
      </c>
      <c r="U3" s="71">
        <f aca="true" t="shared" si="1" ref="U3:U34">X3-T3</f>
        <v>0.05160879629629628</v>
      </c>
      <c r="V3" s="35">
        <v>1</v>
      </c>
      <c r="W3" s="80">
        <f aca="true" t="shared" si="2" ref="W3:W34">(21/U3)/24</f>
        <v>16.954474097331246</v>
      </c>
      <c r="X3" s="87">
        <v>0.18390046296296295</v>
      </c>
    </row>
    <row r="4" spans="1:24" ht="19.5" customHeight="1">
      <c r="A4" s="10">
        <v>2</v>
      </c>
      <c r="B4" s="4" t="s">
        <v>158</v>
      </c>
      <c r="C4" s="4" t="s">
        <v>156</v>
      </c>
      <c r="D4" s="5" t="s">
        <v>31</v>
      </c>
      <c r="E4" s="5" t="s">
        <v>16</v>
      </c>
      <c r="F4" s="5" t="s">
        <v>21</v>
      </c>
      <c r="G4" s="5" t="s">
        <v>18</v>
      </c>
      <c r="H4" s="22">
        <v>159</v>
      </c>
      <c r="I4" s="60">
        <v>2</v>
      </c>
      <c r="J4" s="73">
        <v>0.023796296296296298</v>
      </c>
      <c r="K4" s="13">
        <v>4</v>
      </c>
      <c r="L4" s="74">
        <f t="shared" si="0"/>
        <v>0.000951851851851852</v>
      </c>
      <c r="M4" s="67">
        <f>N4-J4</f>
        <v>0.0006365740740740707</v>
      </c>
      <c r="N4" s="41">
        <v>0.02443287037037037</v>
      </c>
      <c r="O4" s="73">
        <f>P4-N4</f>
        <v>0.1192361111111111</v>
      </c>
      <c r="P4" s="16">
        <v>0.14366898148148147</v>
      </c>
      <c r="Q4" s="13">
        <v>14</v>
      </c>
      <c r="R4" s="81">
        <f aca="true" t="shared" si="3" ref="R3:R14">(88/O4)/24</f>
        <v>30.751310425160167</v>
      </c>
      <c r="S4" s="67">
        <f>T4-P4</f>
        <v>0.0005439814814814925</v>
      </c>
      <c r="T4" s="41">
        <v>0.14421296296296296</v>
      </c>
      <c r="U4" s="73">
        <f t="shared" si="1"/>
        <v>0.05337962962962961</v>
      </c>
      <c r="V4" s="22">
        <v>2</v>
      </c>
      <c r="W4" s="81">
        <f t="shared" si="2"/>
        <v>16.392020815264534</v>
      </c>
      <c r="X4" s="88">
        <v>0.19759259259259257</v>
      </c>
    </row>
    <row r="5" spans="1:24" ht="19.5" customHeight="1">
      <c r="A5" s="10">
        <v>3</v>
      </c>
      <c r="B5" s="4" t="s">
        <v>177</v>
      </c>
      <c r="C5" s="4" t="s">
        <v>156</v>
      </c>
      <c r="D5" s="5" t="s">
        <v>31</v>
      </c>
      <c r="E5" s="5" t="s">
        <v>16</v>
      </c>
      <c r="F5" s="5" t="s">
        <v>21</v>
      </c>
      <c r="G5" s="5" t="s">
        <v>18</v>
      </c>
      <c r="H5" s="13">
        <v>216</v>
      </c>
      <c r="I5" s="61">
        <v>3</v>
      </c>
      <c r="J5" s="73">
        <v>0.02224537037037037</v>
      </c>
      <c r="K5" s="13">
        <v>1</v>
      </c>
      <c r="L5" s="74">
        <f t="shared" si="0"/>
        <v>0.0008898148148148149</v>
      </c>
      <c r="M5" s="67">
        <f>N5-J5</f>
        <v>0.0006365740740740741</v>
      </c>
      <c r="N5" s="41">
        <v>0.022881944444444444</v>
      </c>
      <c r="O5" s="73">
        <f>P5-N5</f>
        <v>0.11481481481481481</v>
      </c>
      <c r="P5" s="16">
        <v>0.13769675925925925</v>
      </c>
      <c r="Q5" s="13">
        <v>8</v>
      </c>
      <c r="R5" s="81">
        <f t="shared" si="3"/>
        <v>31.935483870967744</v>
      </c>
      <c r="S5" s="67">
        <f>T5-P5</f>
        <v>0.0005671296296296258</v>
      </c>
      <c r="T5" s="41">
        <v>0.13826388888888888</v>
      </c>
      <c r="U5" s="73">
        <f t="shared" si="1"/>
        <v>0.06218750000000001</v>
      </c>
      <c r="V5" s="22">
        <v>10</v>
      </c>
      <c r="W5" s="81">
        <f t="shared" si="2"/>
        <v>14.070351758793969</v>
      </c>
      <c r="X5" s="88">
        <v>0.2004513888888889</v>
      </c>
    </row>
    <row r="6" spans="1:24" ht="19.5" customHeight="1">
      <c r="A6" s="10">
        <v>4</v>
      </c>
      <c r="B6" s="12" t="s">
        <v>87</v>
      </c>
      <c r="C6" s="4" t="s">
        <v>84</v>
      </c>
      <c r="D6" s="5" t="s">
        <v>15</v>
      </c>
      <c r="E6" s="5" t="s">
        <v>16</v>
      </c>
      <c r="F6" s="5" t="s">
        <v>21</v>
      </c>
      <c r="G6" s="5" t="s">
        <v>18</v>
      </c>
      <c r="H6" s="13">
        <v>147</v>
      </c>
      <c r="I6" s="61">
        <v>4</v>
      </c>
      <c r="J6" s="73">
        <v>0.02378472222222222</v>
      </c>
      <c r="K6" s="13">
        <v>3</v>
      </c>
      <c r="L6" s="74">
        <f t="shared" si="0"/>
        <v>0.0009513888888888889</v>
      </c>
      <c r="M6" s="67">
        <f>N6-J6</f>
        <v>0.0007291666666666662</v>
      </c>
      <c r="N6" s="41">
        <v>0.024513888888888887</v>
      </c>
      <c r="O6" s="73">
        <f>P6-N6</f>
        <v>0.11431712962962962</v>
      </c>
      <c r="P6" s="16">
        <v>0.1388310185185185</v>
      </c>
      <c r="Q6" s="13">
        <v>7</v>
      </c>
      <c r="R6" s="81">
        <f t="shared" si="3"/>
        <v>32.0745165536094</v>
      </c>
      <c r="S6" s="67">
        <f>T6-P6</f>
        <v>0.0006712962962963087</v>
      </c>
      <c r="T6" s="41">
        <v>0.13950231481481482</v>
      </c>
      <c r="U6" s="73">
        <f t="shared" si="1"/>
        <v>0.0617361111111111</v>
      </c>
      <c r="V6" s="22">
        <v>8</v>
      </c>
      <c r="W6" s="81">
        <f t="shared" si="2"/>
        <v>14.173228346456694</v>
      </c>
      <c r="X6" s="88">
        <v>0.20123842592592592</v>
      </c>
    </row>
    <row r="7" spans="1:24" ht="19.5" customHeight="1">
      <c r="A7" s="10">
        <v>5</v>
      </c>
      <c r="B7" s="4" t="s">
        <v>69</v>
      </c>
      <c r="C7" s="4" t="s">
        <v>70</v>
      </c>
      <c r="D7" s="5" t="s">
        <v>15</v>
      </c>
      <c r="E7" s="5" t="s">
        <v>16</v>
      </c>
      <c r="F7" s="5" t="s">
        <v>21</v>
      </c>
      <c r="G7" s="5" t="s">
        <v>18</v>
      </c>
      <c r="H7" s="13">
        <v>124</v>
      </c>
      <c r="I7" s="61">
        <v>5</v>
      </c>
      <c r="J7" s="73">
        <v>0.029409722222222223</v>
      </c>
      <c r="K7" s="13">
        <v>37</v>
      </c>
      <c r="L7" s="74">
        <f t="shared" si="0"/>
        <v>0.001176388888888889</v>
      </c>
      <c r="M7" s="67">
        <f>N7-J7</f>
        <v>0.0009722222222222215</v>
      </c>
      <c r="N7" s="41">
        <v>0.030381944444444444</v>
      </c>
      <c r="O7" s="73">
        <f>P7-N7</f>
        <v>0.10899305555555555</v>
      </c>
      <c r="P7" s="16">
        <v>0.139375</v>
      </c>
      <c r="Q7" s="13">
        <v>2</v>
      </c>
      <c r="R7" s="81">
        <f t="shared" si="3"/>
        <v>33.64128703408729</v>
      </c>
      <c r="S7" s="67">
        <f>T7-P7</f>
        <v>0.00061342592592592</v>
      </c>
      <c r="T7" s="41">
        <v>0.13998842592592592</v>
      </c>
      <c r="U7" s="73">
        <f t="shared" si="1"/>
        <v>0.061493055555555565</v>
      </c>
      <c r="V7" s="22">
        <v>7</v>
      </c>
      <c r="W7" s="81">
        <f t="shared" si="2"/>
        <v>14.229249011857705</v>
      </c>
      <c r="X7" s="88">
        <v>0.20148148148148148</v>
      </c>
    </row>
    <row r="8" spans="1:24" ht="19.5" customHeight="1">
      <c r="A8" s="10">
        <v>6</v>
      </c>
      <c r="B8" s="4" t="s">
        <v>133</v>
      </c>
      <c r="C8" s="4" t="s">
        <v>129</v>
      </c>
      <c r="D8" s="5" t="s">
        <v>15</v>
      </c>
      <c r="E8" s="5" t="s">
        <v>16</v>
      </c>
      <c r="F8" s="5" t="s">
        <v>21</v>
      </c>
      <c r="G8" s="5" t="s">
        <v>18</v>
      </c>
      <c r="H8" s="13">
        <v>199</v>
      </c>
      <c r="I8" s="61">
        <v>6</v>
      </c>
      <c r="J8" s="73">
        <v>0.02652777777777778</v>
      </c>
      <c r="K8" s="22">
        <v>17</v>
      </c>
      <c r="L8" s="74">
        <f t="shared" si="0"/>
        <v>0.001061111111111111</v>
      </c>
      <c r="M8" s="67">
        <f>N8-J8</f>
        <v>0.0010879629629629642</v>
      </c>
      <c r="N8" s="41">
        <v>0.027615740740740743</v>
      </c>
      <c r="O8" s="73">
        <f>P8-N8</f>
        <v>0.11101851851851852</v>
      </c>
      <c r="P8" s="16">
        <v>0.13863425925925926</v>
      </c>
      <c r="Q8" s="13">
        <v>3</v>
      </c>
      <c r="R8" s="81">
        <f t="shared" si="3"/>
        <v>33.02752293577982</v>
      </c>
      <c r="S8" s="67">
        <f>T8-P8</f>
        <v>0.00046296296296297057</v>
      </c>
      <c r="T8" s="41">
        <v>0.13909722222222223</v>
      </c>
      <c r="U8" s="73">
        <f t="shared" si="1"/>
        <v>0.06383101851851852</v>
      </c>
      <c r="V8" s="22">
        <v>14</v>
      </c>
      <c r="W8" s="81">
        <f t="shared" si="2"/>
        <v>13.70806890299184</v>
      </c>
      <c r="X8" s="88">
        <v>0.20292824074074076</v>
      </c>
    </row>
    <row r="9" spans="1:24" ht="19.5" customHeight="1">
      <c r="A9" s="10">
        <v>7</v>
      </c>
      <c r="B9" s="4" t="s">
        <v>76</v>
      </c>
      <c r="C9" s="4" t="s">
        <v>72</v>
      </c>
      <c r="D9" s="5" t="s">
        <v>15</v>
      </c>
      <c r="E9" s="5" t="s">
        <v>16</v>
      </c>
      <c r="F9" s="5" t="s">
        <v>21</v>
      </c>
      <c r="G9" s="5" t="s">
        <v>18</v>
      </c>
      <c r="H9" s="13">
        <v>103</v>
      </c>
      <c r="I9" s="61">
        <v>7</v>
      </c>
      <c r="J9" s="73">
        <v>0.026354166666666668</v>
      </c>
      <c r="K9" s="22">
        <v>14</v>
      </c>
      <c r="L9" s="74">
        <f t="shared" si="0"/>
        <v>0.0010541666666666668</v>
      </c>
      <c r="M9" s="67">
        <f>N9-J9</f>
        <v>0.0001736111111111105</v>
      </c>
      <c r="N9" s="41">
        <v>0.02652777777777778</v>
      </c>
      <c r="O9" s="73">
        <f>P9-N9</f>
        <v>0.11311342592592592</v>
      </c>
      <c r="P9" s="16">
        <v>0.1396412037037037</v>
      </c>
      <c r="Q9" s="13">
        <v>6</v>
      </c>
      <c r="R9" s="81">
        <f t="shared" si="3"/>
        <v>32.415839557965825</v>
      </c>
      <c r="S9" s="67">
        <f>T9-P9</f>
        <v>0.0008217592592592582</v>
      </c>
      <c r="T9" s="41">
        <v>0.14046296296296296</v>
      </c>
      <c r="U9" s="73">
        <f t="shared" si="1"/>
        <v>0.06287037037037038</v>
      </c>
      <c r="V9" s="22">
        <v>11</v>
      </c>
      <c r="W9" s="81">
        <f t="shared" si="2"/>
        <v>13.917525773195875</v>
      </c>
      <c r="X9" s="88">
        <v>0.20333333333333334</v>
      </c>
    </row>
    <row r="10" spans="1:24" ht="19.5" customHeight="1">
      <c r="A10" s="10">
        <v>8</v>
      </c>
      <c r="B10" s="4" t="s">
        <v>168</v>
      </c>
      <c r="C10" s="4" t="s">
        <v>156</v>
      </c>
      <c r="D10" s="5" t="s">
        <v>31</v>
      </c>
      <c r="E10" s="5" t="s">
        <v>16</v>
      </c>
      <c r="F10" s="5" t="s">
        <v>21</v>
      </c>
      <c r="G10" s="5" t="s">
        <v>18</v>
      </c>
      <c r="H10" s="13">
        <v>158</v>
      </c>
      <c r="I10" s="61">
        <v>8</v>
      </c>
      <c r="J10" s="73">
        <v>0.026446759259259264</v>
      </c>
      <c r="K10" s="13">
        <v>16</v>
      </c>
      <c r="L10" s="74">
        <f t="shared" si="0"/>
        <v>0.0010578703703703707</v>
      </c>
      <c r="M10" s="67">
        <f>N10-J10</f>
        <v>0.00106481481481481</v>
      </c>
      <c r="N10" s="41">
        <v>0.027511574074074074</v>
      </c>
      <c r="O10" s="73">
        <f>P10-N10</f>
        <v>0.11248842592592594</v>
      </c>
      <c r="P10" s="16">
        <v>0.14</v>
      </c>
      <c r="Q10" s="13">
        <v>5</v>
      </c>
      <c r="R10" s="81">
        <f t="shared" si="3"/>
        <v>32.595946084988164</v>
      </c>
      <c r="S10" s="67">
        <f>T10-P10</f>
        <v>0.0009143518518518468</v>
      </c>
      <c r="T10" s="41">
        <v>0.14091435185185186</v>
      </c>
      <c r="U10" s="73">
        <f t="shared" si="1"/>
        <v>0.06290509259259258</v>
      </c>
      <c r="V10" s="22">
        <v>12</v>
      </c>
      <c r="W10" s="81">
        <f t="shared" si="2"/>
        <v>13.909843606255754</v>
      </c>
      <c r="X10" s="88">
        <v>0.20381944444444444</v>
      </c>
    </row>
    <row r="11" spans="1:24" ht="19.5" customHeight="1">
      <c r="A11" s="10">
        <v>9</v>
      </c>
      <c r="B11" s="4" t="s">
        <v>71</v>
      </c>
      <c r="C11" s="4" t="s">
        <v>72</v>
      </c>
      <c r="D11" s="5" t="s">
        <v>15</v>
      </c>
      <c r="E11" s="5" t="s">
        <v>16</v>
      </c>
      <c r="F11" s="5" t="s">
        <v>21</v>
      </c>
      <c r="G11" s="5" t="s">
        <v>18</v>
      </c>
      <c r="H11" s="13">
        <v>102</v>
      </c>
      <c r="I11" s="61">
        <v>9</v>
      </c>
      <c r="J11" s="73">
        <v>0.027129629629629632</v>
      </c>
      <c r="K11" s="13">
        <v>22</v>
      </c>
      <c r="L11" s="74">
        <f t="shared" si="0"/>
        <v>0.0010851851851851853</v>
      </c>
      <c r="M11" s="67">
        <f>N11-J11</f>
        <v>0.0011689814814814792</v>
      </c>
      <c r="N11" s="41">
        <v>0.02829861111111111</v>
      </c>
      <c r="O11" s="73">
        <f>P11-N11</f>
        <v>0.1185763888888889</v>
      </c>
      <c r="P11" s="16">
        <v>0.146875</v>
      </c>
      <c r="Q11" s="13">
        <v>13</v>
      </c>
      <c r="R11" s="81">
        <f t="shared" si="3"/>
        <v>30.922401171303076</v>
      </c>
      <c r="S11" s="67">
        <f>T11-P11</f>
        <v>0.0008449074074073915</v>
      </c>
      <c r="T11" s="41">
        <v>0.1477199074074074</v>
      </c>
      <c r="U11" s="73">
        <f t="shared" si="1"/>
        <v>0.05658564814814815</v>
      </c>
      <c r="V11" s="22">
        <v>4</v>
      </c>
      <c r="W11" s="81">
        <f t="shared" si="2"/>
        <v>15.463284925342606</v>
      </c>
      <c r="X11" s="88">
        <v>0.20430555555555555</v>
      </c>
    </row>
    <row r="12" spans="1:24" ht="19.5" customHeight="1">
      <c r="A12" s="10">
        <v>10</v>
      </c>
      <c r="B12" s="4" t="s">
        <v>89</v>
      </c>
      <c r="C12" s="4" t="s">
        <v>84</v>
      </c>
      <c r="D12" s="5" t="s">
        <v>15</v>
      </c>
      <c r="E12" s="5" t="s">
        <v>16</v>
      </c>
      <c r="F12" s="5" t="s">
        <v>21</v>
      </c>
      <c r="G12" s="5" t="s">
        <v>18</v>
      </c>
      <c r="H12" s="13">
        <v>149</v>
      </c>
      <c r="I12" s="61">
        <v>10</v>
      </c>
      <c r="J12" s="73">
        <v>0.025775462962962962</v>
      </c>
      <c r="K12" s="22">
        <v>8</v>
      </c>
      <c r="L12" s="74">
        <f t="shared" si="0"/>
        <v>0.0010310185185185186</v>
      </c>
      <c r="M12" s="67">
        <f>N12-J12</f>
        <v>0.0010879629629629642</v>
      </c>
      <c r="N12" s="41">
        <v>0.026863425925925926</v>
      </c>
      <c r="O12" s="73">
        <f>P12-N12</f>
        <v>0.12194444444444445</v>
      </c>
      <c r="P12" s="16">
        <v>0.14880787037037038</v>
      </c>
      <c r="Q12" s="13">
        <v>25</v>
      </c>
      <c r="R12" s="81">
        <f t="shared" si="3"/>
        <v>30.068337129840543</v>
      </c>
      <c r="S12" s="67">
        <f>T12-P12</f>
        <v>0.0008449074074073915</v>
      </c>
      <c r="T12" s="41">
        <v>0.14965277777777777</v>
      </c>
      <c r="U12" s="73">
        <f t="shared" si="1"/>
        <v>0.056122685185185206</v>
      </c>
      <c r="V12" s="22">
        <v>3</v>
      </c>
      <c r="W12" s="81">
        <f t="shared" si="2"/>
        <v>15.590843472881</v>
      </c>
      <c r="X12" s="88">
        <v>0.20577546296296298</v>
      </c>
    </row>
    <row r="13" spans="1:24" ht="19.5" customHeight="1">
      <c r="A13" s="10">
        <v>11</v>
      </c>
      <c r="B13" s="4" t="s">
        <v>164</v>
      </c>
      <c r="C13" s="4" t="s">
        <v>165</v>
      </c>
      <c r="D13" s="5" t="s">
        <v>15</v>
      </c>
      <c r="E13" s="5" t="s">
        <v>16</v>
      </c>
      <c r="F13" s="5" t="s">
        <v>21</v>
      </c>
      <c r="G13" s="5" t="s">
        <v>18</v>
      </c>
      <c r="H13" s="13">
        <v>113</v>
      </c>
      <c r="I13" s="61">
        <v>11</v>
      </c>
      <c r="J13" s="73">
        <v>0.025810185185185183</v>
      </c>
      <c r="K13" s="13">
        <v>9</v>
      </c>
      <c r="L13" s="74">
        <f t="shared" si="0"/>
        <v>0.0010324074074074072</v>
      </c>
      <c r="M13" s="67">
        <f>N13-J13</f>
        <v>0.0008912037037037066</v>
      </c>
      <c r="N13" s="41">
        <v>0.02670138888888889</v>
      </c>
      <c r="O13" s="73">
        <f>P13-N13</f>
        <v>0.11950231481481481</v>
      </c>
      <c r="P13" s="16">
        <v>0.1462037037037037</v>
      </c>
      <c r="Q13" s="13">
        <v>18</v>
      </c>
      <c r="R13" s="81">
        <f t="shared" si="3"/>
        <v>30.682808716707026</v>
      </c>
      <c r="S13" s="67">
        <f>T13-P13</f>
        <v>0.0004976851851851982</v>
      </c>
      <c r="T13" s="41">
        <v>0.1467013888888889</v>
      </c>
      <c r="U13" s="73">
        <f t="shared" si="1"/>
        <v>0.05916666666666667</v>
      </c>
      <c r="V13" s="22">
        <v>5</v>
      </c>
      <c r="W13" s="81">
        <f t="shared" si="2"/>
        <v>14.788732394366194</v>
      </c>
      <c r="X13" s="88">
        <v>0.20586805555555557</v>
      </c>
    </row>
    <row r="14" spans="1:24" ht="19.5" customHeight="1">
      <c r="A14" s="10">
        <v>12</v>
      </c>
      <c r="B14" s="4" t="s">
        <v>88</v>
      </c>
      <c r="C14" s="4" t="s">
        <v>84</v>
      </c>
      <c r="D14" s="5" t="s">
        <v>15</v>
      </c>
      <c r="E14" s="5" t="s">
        <v>16</v>
      </c>
      <c r="F14" s="5" t="s">
        <v>21</v>
      </c>
      <c r="G14" s="5" t="s">
        <v>18</v>
      </c>
      <c r="H14" s="13">
        <v>146</v>
      </c>
      <c r="I14" s="61">
        <v>12</v>
      </c>
      <c r="J14" s="73">
        <v>0.023877314814814813</v>
      </c>
      <c r="K14" s="13">
        <v>6</v>
      </c>
      <c r="L14" s="74">
        <f t="shared" si="0"/>
        <v>0.0009550925925925926</v>
      </c>
      <c r="M14" s="67">
        <f>N14-J14</f>
        <v>0.0006481481481481546</v>
      </c>
      <c r="N14" s="41">
        <v>0.024525462962962968</v>
      </c>
      <c r="O14" s="73">
        <f>P14-N14</f>
        <v>0.11590277777777779</v>
      </c>
      <c r="P14" s="16">
        <v>0.14042824074074076</v>
      </c>
      <c r="Q14" s="13">
        <v>9</v>
      </c>
      <c r="R14" s="81">
        <f t="shared" si="3"/>
        <v>31.635710005991612</v>
      </c>
      <c r="S14" s="67">
        <f>T14-P14</f>
        <v>0.0008912037037036857</v>
      </c>
      <c r="T14" s="41">
        <v>0.14131944444444444</v>
      </c>
      <c r="U14" s="73">
        <f t="shared" si="1"/>
        <v>0.06502314814814814</v>
      </c>
      <c r="V14" s="22">
        <v>19</v>
      </c>
      <c r="W14" s="81">
        <f t="shared" si="2"/>
        <v>13.456746173015311</v>
      </c>
      <c r="X14" s="88">
        <v>0.20634259259259258</v>
      </c>
    </row>
    <row r="15" spans="1:24" ht="19.5" customHeight="1">
      <c r="A15" s="10">
        <v>13</v>
      </c>
      <c r="B15" s="4" t="s">
        <v>167</v>
      </c>
      <c r="C15" s="4" t="s">
        <v>165</v>
      </c>
      <c r="D15" s="5" t="s">
        <v>15</v>
      </c>
      <c r="E15" s="5" t="s">
        <v>16</v>
      </c>
      <c r="F15" s="5" t="s">
        <v>21</v>
      </c>
      <c r="G15" s="5" t="s">
        <v>18</v>
      </c>
      <c r="H15" s="13">
        <v>112</v>
      </c>
      <c r="I15" s="61">
        <v>13</v>
      </c>
      <c r="J15" s="73">
        <v>0.026226851851851852</v>
      </c>
      <c r="K15" s="13">
        <v>13</v>
      </c>
      <c r="L15" s="74">
        <f t="shared" si="0"/>
        <v>0.001049074074074074</v>
      </c>
      <c r="M15" s="67">
        <f>N15-J15</f>
        <v>0.0009722222222222215</v>
      </c>
      <c r="N15" s="41">
        <v>0.027199074074074073</v>
      </c>
      <c r="O15" s="73">
        <f>P15-N15</f>
        <v>0.11928240740740739</v>
      </c>
      <c r="P15" s="16">
        <v>0.14648148148148146</v>
      </c>
      <c r="Q15" s="13">
        <v>15</v>
      </c>
      <c r="R15" s="81">
        <f aca="true" t="shared" si="4" ref="R15:R46">(88/O15)/24</f>
        <v>30.739375121288575</v>
      </c>
      <c r="S15" s="67">
        <f>T15-P15</f>
        <v>0.0007986111111111249</v>
      </c>
      <c r="T15" s="41">
        <v>0.1472800925925926</v>
      </c>
      <c r="U15" s="73">
        <f t="shared" si="1"/>
        <v>0.061782407407407425</v>
      </c>
      <c r="V15" s="22">
        <v>9</v>
      </c>
      <c r="W15" s="81">
        <f t="shared" si="2"/>
        <v>14.162607718246532</v>
      </c>
      <c r="X15" s="88">
        <v>0.2090625</v>
      </c>
    </row>
    <row r="16" spans="1:24" ht="19.5" customHeight="1">
      <c r="A16" s="10">
        <v>14</v>
      </c>
      <c r="B16" s="4" t="s">
        <v>117</v>
      </c>
      <c r="C16" s="4" t="s">
        <v>118</v>
      </c>
      <c r="D16" s="5" t="s">
        <v>15</v>
      </c>
      <c r="E16" s="5" t="s">
        <v>16</v>
      </c>
      <c r="F16" s="5" t="s">
        <v>21</v>
      </c>
      <c r="G16" s="5" t="s">
        <v>18</v>
      </c>
      <c r="H16" s="13">
        <v>118</v>
      </c>
      <c r="I16" s="61">
        <v>14</v>
      </c>
      <c r="J16" s="73">
        <v>0.026793981481481485</v>
      </c>
      <c r="K16" s="22">
        <v>20</v>
      </c>
      <c r="L16" s="74">
        <f t="shared" si="0"/>
        <v>0.0010717592592592593</v>
      </c>
      <c r="M16" s="67">
        <f>N16-J16</f>
        <v>0.0009722222222222215</v>
      </c>
      <c r="N16" s="41">
        <v>0.027766203703703706</v>
      </c>
      <c r="O16" s="73">
        <f>P16-N16</f>
        <v>0.11135416666666666</v>
      </c>
      <c r="P16" s="16">
        <v>0.13912037037037037</v>
      </c>
      <c r="Q16" s="13">
        <v>4</v>
      </c>
      <c r="R16" s="81">
        <f t="shared" si="4"/>
        <v>32.927970065481766</v>
      </c>
      <c r="S16" s="67">
        <f>T16-P16</f>
        <v>0.0007407407407407363</v>
      </c>
      <c r="T16" s="41">
        <v>0.1398611111111111</v>
      </c>
      <c r="U16" s="73">
        <f t="shared" si="1"/>
        <v>0.06958333333333333</v>
      </c>
      <c r="V16" s="22">
        <v>28</v>
      </c>
      <c r="W16" s="81">
        <f t="shared" si="2"/>
        <v>12.574850299401199</v>
      </c>
      <c r="X16" s="88">
        <v>0.20944444444444443</v>
      </c>
    </row>
    <row r="17" spans="1:24" ht="19.5" customHeight="1">
      <c r="A17" s="10">
        <v>15</v>
      </c>
      <c r="B17" s="4" t="s">
        <v>83</v>
      </c>
      <c r="C17" s="4" t="s">
        <v>84</v>
      </c>
      <c r="D17" s="5" t="s">
        <v>15</v>
      </c>
      <c r="E17" s="5" t="s">
        <v>16</v>
      </c>
      <c r="F17" s="5" t="s">
        <v>17</v>
      </c>
      <c r="G17" s="5" t="s">
        <v>18</v>
      </c>
      <c r="H17" s="13">
        <v>148</v>
      </c>
      <c r="I17" s="61">
        <v>1</v>
      </c>
      <c r="J17" s="73">
        <v>0.0259375</v>
      </c>
      <c r="K17" s="13">
        <v>12</v>
      </c>
      <c r="L17" s="74">
        <f t="shared" si="0"/>
        <v>0.0010375</v>
      </c>
      <c r="M17" s="67">
        <f>N17-J17</f>
        <v>0.00104166666666667</v>
      </c>
      <c r="N17" s="41">
        <v>0.02697916666666667</v>
      </c>
      <c r="O17" s="73">
        <f>P17-N17</f>
        <v>0.11778935185185185</v>
      </c>
      <c r="P17" s="16">
        <v>0.14476851851851852</v>
      </c>
      <c r="Q17" s="13">
        <v>11</v>
      </c>
      <c r="R17" s="81">
        <f t="shared" si="4"/>
        <v>31.129016409550946</v>
      </c>
      <c r="S17" s="67">
        <f>T17-P17</f>
        <v>0.0008680555555555525</v>
      </c>
      <c r="T17" s="41">
        <v>0.14563657407407407</v>
      </c>
      <c r="U17" s="73">
        <f t="shared" si="1"/>
        <v>0.06475694444444444</v>
      </c>
      <c r="V17" s="22">
        <v>17</v>
      </c>
      <c r="W17" s="81">
        <f t="shared" si="2"/>
        <v>13.512064343163539</v>
      </c>
      <c r="X17" s="88">
        <v>0.2103935185185185</v>
      </c>
    </row>
    <row r="18" spans="1:24" ht="19.5" customHeight="1">
      <c r="A18" s="10">
        <v>16</v>
      </c>
      <c r="B18" s="4" t="s">
        <v>52</v>
      </c>
      <c r="C18" s="4" t="s">
        <v>47</v>
      </c>
      <c r="D18" s="5" t="s">
        <v>15</v>
      </c>
      <c r="E18" s="5" t="s">
        <v>16</v>
      </c>
      <c r="F18" s="5" t="s">
        <v>21</v>
      </c>
      <c r="G18" s="5" t="s">
        <v>18</v>
      </c>
      <c r="H18" s="13">
        <v>136</v>
      </c>
      <c r="I18" s="61">
        <v>15</v>
      </c>
      <c r="J18" s="73">
        <v>0.027430555555555555</v>
      </c>
      <c r="K18" s="13">
        <v>24</v>
      </c>
      <c r="L18" s="74">
        <f t="shared" si="0"/>
        <v>0.001097222222222222</v>
      </c>
      <c r="M18" s="67">
        <f>N18-J18</f>
        <v>0.0010069444444444457</v>
      </c>
      <c r="N18" s="41">
        <v>0.0284375</v>
      </c>
      <c r="O18" s="73">
        <f>P18-N18</f>
        <v>0.11939814814814814</v>
      </c>
      <c r="P18" s="16">
        <v>0.14783564814814815</v>
      </c>
      <c r="Q18" s="13">
        <v>17</v>
      </c>
      <c r="R18" s="81">
        <f t="shared" si="4"/>
        <v>30.709577355564175</v>
      </c>
      <c r="S18" s="67">
        <f>T18-P18</f>
        <v>0.0008449074074074192</v>
      </c>
      <c r="T18" s="41">
        <v>0.14868055555555557</v>
      </c>
      <c r="U18" s="73">
        <f t="shared" si="1"/>
        <v>0.06403935185185183</v>
      </c>
      <c r="V18" s="22">
        <v>15</v>
      </c>
      <c r="W18" s="81">
        <f t="shared" si="2"/>
        <v>13.66347370323514</v>
      </c>
      <c r="X18" s="88">
        <v>0.2127199074074074</v>
      </c>
    </row>
    <row r="19" spans="1:24" ht="19.5" customHeight="1">
      <c r="A19" s="10">
        <v>17</v>
      </c>
      <c r="B19" s="4" t="s">
        <v>30</v>
      </c>
      <c r="C19" s="4" t="s">
        <v>106</v>
      </c>
      <c r="D19" s="5" t="s">
        <v>31</v>
      </c>
      <c r="E19" s="5" t="s">
        <v>16</v>
      </c>
      <c r="F19" s="5" t="s">
        <v>21</v>
      </c>
      <c r="G19" s="5" t="s">
        <v>18</v>
      </c>
      <c r="H19" s="13">
        <v>121</v>
      </c>
      <c r="I19" s="61">
        <v>16</v>
      </c>
      <c r="J19" s="73">
        <v>0.02584490740740741</v>
      </c>
      <c r="K19" s="13">
        <v>10</v>
      </c>
      <c r="L19" s="74">
        <f t="shared" si="0"/>
        <v>0.0010337962962962963</v>
      </c>
      <c r="M19" s="67">
        <f>N19-J19</f>
        <v>0.0009953703703703687</v>
      </c>
      <c r="N19" s="41">
        <v>0.02684027777777778</v>
      </c>
      <c r="O19" s="73">
        <f>P19-N19</f>
        <v>0.12130787037037036</v>
      </c>
      <c r="P19" s="16">
        <v>0.14814814814814814</v>
      </c>
      <c r="Q19" s="13">
        <v>24</v>
      </c>
      <c r="R19" s="81">
        <f t="shared" si="4"/>
        <v>30.226123461501768</v>
      </c>
      <c r="S19" s="67">
        <f>T19-P19</f>
        <v>0.0007407407407407363</v>
      </c>
      <c r="T19" s="41">
        <v>0.14888888888888888</v>
      </c>
      <c r="U19" s="73">
        <f t="shared" si="1"/>
        <v>0.06414351851851852</v>
      </c>
      <c r="V19" s="22">
        <v>16</v>
      </c>
      <c r="W19" s="81">
        <f t="shared" si="2"/>
        <v>13.641284734752796</v>
      </c>
      <c r="X19" s="88">
        <v>0.2130324074074074</v>
      </c>
    </row>
    <row r="20" spans="1:24" ht="19.5" customHeight="1">
      <c r="A20" s="10">
        <v>18</v>
      </c>
      <c r="B20" s="4" t="s">
        <v>175</v>
      </c>
      <c r="C20" s="4" t="s">
        <v>176</v>
      </c>
      <c r="D20" s="5" t="s">
        <v>15</v>
      </c>
      <c r="E20" s="5" t="s">
        <v>16</v>
      </c>
      <c r="F20" s="5" t="s">
        <v>21</v>
      </c>
      <c r="G20" s="5" t="s">
        <v>18</v>
      </c>
      <c r="H20" s="22">
        <v>215</v>
      </c>
      <c r="I20" s="60">
        <v>17</v>
      </c>
      <c r="J20" s="73">
        <v>0.023865740740740743</v>
      </c>
      <c r="K20" s="22">
        <v>5</v>
      </c>
      <c r="L20" s="74">
        <f t="shared" si="0"/>
        <v>0.0009546296296296297</v>
      </c>
      <c r="M20" s="67">
        <f>N20-J20</f>
        <v>0.0007407407407407363</v>
      </c>
      <c r="N20" s="41">
        <v>0.02460648148148148</v>
      </c>
      <c r="O20" s="73">
        <f>P20-N20</f>
        <v>0.12746527777777777</v>
      </c>
      <c r="P20" s="16">
        <v>0.15207175925925925</v>
      </c>
      <c r="Q20" s="13">
        <v>37</v>
      </c>
      <c r="R20" s="81">
        <f t="shared" si="4"/>
        <v>28.766003813674747</v>
      </c>
      <c r="S20" s="67">
        <f>T20-P20</f>
        <v>0.0008101851851851916</v>
      </c>
      <c r="T20" s="41">
        <v>0.15288194444444445</v>
      </c>
      <c r="U20" s="73">
        <f t="shared" si="1"/>
        <v>0.06094907407407407</v>
      </c>
      <c r="V20" s="22">
        <v>6</v>
      </c>
      <c r="W20" s="81">
        <f t="shared" si="2"/>
        <v>14.356247626281808</v>
      </c>
      <c r="X20" s="88">
        <v>0.21383101851851852</v>
      </c>
    </row>
    <row r="21" spans="1:24" ht="19.5" customHeight="1">
      <c r="A21" s="10">
        <v>19</v>
      </c>
      <c r="B21" s="4" t="s">
        <v>152</v>
      </c>
      <c r="C21" s="4" t="s">
        <v>44</v>
      </c>
      <c r="D21" s="5" t="s">
        <v>31</v>
      </c>
      <c r="E21" s="5" t="s">
        <v>16</v>
      </c>
      <c r="F21" s="5" t="s">
        <v>17</v>
      </c>
      <c r="G21" s="5" t="s">
        <v>18</v>
      </c>
      <c r="H21" s="13">
        <v>140</v>
      </c>
      <c r="I21" s="61">
        <v>2</v>
      </c>
      <c r="J21" s="73">
        <v>0.02988425925925926</v>
      </c>
      <c r="K21" s="13">
        <v>45</v>
      </c>
      <c r="L21" s="74">
        <f t="shared" si="0"/>
        <v>0.0011953703703703705</v>
      </c>
      <c r="M21" s="67">
        <f>N21-J21</f>
        <v>0.0008449074074074088</v>
      </c>
      <c r="N21" s="41">
        <v>0.03072916666666667</v>
      </c>
      <c r="O21" s="73">
        <f>P21-N21</f>
        <v>0.11780092592592592</v>
      </c>
      <c r="P21" s="16">
        <v>0.1485300925925926</v>
      </c>
      <c r="Q21" s="13">
        <v>12</v>
      </c>
      <c r="R21" s="81">
        <f t="shared" si="4"/>
        <v>31.12595794851641</v>
      </c>
      <c r="S21" s="67">
        <f>T21-P21</f>
        <v>0.0008912037037037135</v>
      </c>
      <c r="T21" s="41">
        <v>0.1494212962962963</v>
      </c>
      <c r="U21" s="73">
        <f t="shared" si="1"/>
        <v>0.06506944444444443</v>
      </c>
      <c r="V21" s="22">
        <v>20</v>
      </c>
      <c r="W21" s="81">
        <f t="shared" si="2"/>
        <v>13.447171824973323</v>
      </c>
      <c r="X21" s="88">
        <v>0.21449074074074073</v>
      </c>
    </row>
    <row r="22" spans="1:24" ht="19.5" customHeight="1">
      <c r="A22" s="10">
        <v>20</v>
      </c>
      <c r="B22" s="4" t="s">
        <v>74</v>
      </c>
      <c r="C22" s="4" t="s">
        <v>75</v>
      </c>
      <c r="D22" s="5" t="s">
        <v>15</v>
      </c>
      <c r="E22" s="5" t="s">
        <v>16</v>
      </c>
      <c r="F22" s="5" t="s">
        <v>21</v>
      </c>
      <c r="G22" s="5" t="s">
        <v>18</v>
      </c>
      <c r="H22" s="13">
        <v>172</v>
      </c>
      <c r="I22" s="61">
        <v>18</v>
      </c>
      <c r="J22" s="73">
        <v>0.02925925925925926</v>
      </c>
      <c r="K22" s="13">
        <v>34</v>
      </c>
      <c r="L22" s="74">
        <f t="shared" si="0"/>
        <v>0.0011703703703703704</v>
      </c>
      <c r="M22" s="67">
        <f>N22-J22</f>
        <v>0.0017361111111111119</v>
      </c>
      <c r="N22" s="41">
        <v>0.03099537037037037</v>
      </c>
      <c r="O22" s="73">
        <f>P22-N22</f>
        <v>0.11935185185185185</v>
      </c>
      <c r="P22" s="16">
        <v>0.15034722222222222</v>
      </c>
      <c r="Q22" s="13">
        <v>16</v>
      </c>
      <c r="R22" s="81">
        <f t="shared" si="4"/>
        <v>30.721489526764937</v>
      </c>
      <c r="S22" s="67">
        <f>T22-P22</f>
        <v>0.0011111111111111183</v>
      </c>
      <c r="T22" s="41">
        <v>0.15145833333333333</v>
      </c>
      <c r="U22" s="73">
        <f t="shared" si="1"/>
        <v>0.06366898148148148</v>
      </c>
      <c r="V22" s="22">
        <v>13</v>
      </c>
      <c r="W22" s="81">
        <f t="shared" si="2"/>
        <v>13.742955826213416</v>
      </c>
      <c r="X22" s="88">
        <v>0.2151273148148148</v>
      </c>
    </row>
    <row r="23" spans="1:24" ht="19.5" customHeight="1">
      <c r="A23" s="10">
        <v>21</v>
      </c>
      <c r="B23" s="12" t="s">
        <v>86</v>
      </c>
      <c r="C23" s="4" t="s">
        <v>84</v>
      </c>
      <c r="D23" s="5" t="s">
        <v>15</v>
      </c>
      <c r="E23" s="5" t="s">
        <v>16</v>
      </c>
      <c r="F23" s="5" t="s">
        <v>21</v>
      </c>
      <c r="G23" s="5" t="s">
        <v>18</v>
      </c>
      <c r="H23" s="13">
        <v>150</v>
      </c>
      <c r="I23" s="61">
        <v>19</v>
      </c>
      <c r="J23" s="73">
        <v>0.028506944444444442</v>
      </c>
      <c r="K23" s="22">
        <v>29</v>
      </c>
      <c r="L23" s="74">
        <f t="shared" si="0"/>
        <v>0.0011402777777777776</v>
      </c>
      <c r="M23" s="67">
        <f>N23-J23</f>
        <v>0.000960648148148148</v>
      </c>
      <c r="N23" s="41">
        <v>0.02946759259259259</v>
      </c>
      <c r="O23" s="73">
        <f>P23-N23</f>
        <v>0.12047453703703705</v>
      </c>
      <c r="P23" s="16">
        <v>0.14994212962962963</v>
      </c>
      <c r="Q23" s="13">
        <v>22</v>
      </c>
      <c r="R23" s="81">
        <f t="shared" si="4"/>
        <v>30.43520030742626</v>
      </c>
      <c r="S23" s="67">
        <f>T23-P23</f>
        <v>0.0008101851851851638</v>
      </c>
      <c r="T23" s="41">
        <v>0.1507523148148148</v>
      </c>
      <c r="U23" s="73">
        <f t="shared" si="1"/>
        <v>0.06497685185185187</v>
      </c>
      <c r="V23" s="22">
        <v>18</v>
      </c>
      <c r="W23" s="81">
        <f t="shared" si="2"/>
        <v>13.466334164588526</v>
      </c>
      <c r="X23" s="88">
        <v>0.21572916666666667</v>
      </c>
    </row>
    <row r="24" spans="1:24" ht="19.5" customHeight="1">
      <c r="A24" s="10">
        <v>22</v>
      </c>
      <c r="B24" s="4" t="s">
        <v>96</v>
      </c>
      <c r="C24" s="4" t="s">
        <v>93</v>
      </c>
      <c r="D24" s="5" t="s">
        <v>15</v>
      </c>
      <c r="E24" s="5" t="s">
        <v>16</v>
      </c>
      <c r="F24" s="5" t="s">
        <v>21</v>
      </c>
      <c r="G24" s="5" t="s">
        <v>18</v>
      </c>
      <c r="H24" s="13">
        <v>164</v>
      </c>
      <c r="I24" s="61">
        <v>20</v>
      </c>
      <c r="J24" s="73">
        <v>0.024710648148148148</v>
      </c>
      <c r="K24" s="13">
        <v>7</v>
      </c>
      <c r="L24" s="74">
        <f t="shared" si="0"/>
        <v>0.000988425925925926</v>
      </c>
      <c r="M24" s="67">
        <f>N24-J24</f>
        <v>0.0009374999999999974</v>
      </c>
      <c r="N24" s="41">
        <v>0.025648148148148146</v>
      </c>
      <c r="O24" s="73">
        <f>P24-N24</f>
        <v>0.12383101851851852</v>
      </c>
      <c r="P24" s="16">
        <v>0.14947916666666666</v>
      </c>
      <c r="Q24" s="13">
        <v>30</v>
      </c>
      <c r="R24" s="81">
        <f t="shared" si="4"/>
        <v>29.610243948032522</v>
      </c>
      <c r="S24" s="67">
        <f>T24-P24</f>
        <v>0.0010995370370370516</v>
      </c>
      <c r="T24" s="41">
        <v>0.15057870370370371</v>
      </c>
      <c r="U24" s="73">
        <f t="shared" si="1"/>
        <v>0.06702546296296297</v>
      </c>
      <c r="V24" s="22">
        <v>21</v>
      </c>
      <c r="W24" s="81">
        <f t="shared" si="2"/>
        <v>13.054740113969954</v>
      </c>
      <c r="X24" s="88">
        <v>0.21760416666666668</v>
      </c>
    </row>
    <row r="25" spans="1:24" ht="19.5" customHeight="1">
      <c r="A25" s="10">
        <v>23</v>
      </c>
      <c r="B25" s="4" t="s">
        <v>101</v>
      </c>
      <c r="C25" s="4" t="s">
        <v>102</v>
      </c>
      <c r="D25" s="5" t="s">
        <v>15</v>
      </c>
      <c r="E25" s="5" t="s">
        <v>16</v>
      </c>
      <c r="F25" s="5" t="s">
        <v>21</v>
      </c>
      <c r="G25" s="5" t="s">
        <v>18</v>
      </c>
      <c r="H25" s="13">
        <v>151</v>
      </c>
      <c r="I25" s="61">
        <v>21</v>
      </c>
      <c r="J25" s="73">
        <v>0.027083333333333334</v>
      </c>
      <c r="K25" s="13">
        <v>21</v>
      </c>
      <c r="L25" s="74">
        <f t="shared" si="0"/>
        <v>0.0010833333333333335</v>
      </c>
      <c r="M25" s="67">
        <f>N25-J25</f>
        <v>0.0007523148148148168</v>
      </c>
      <c r="N25" s="41">
        <v>0.02783564814814815</v>
      </c>
      <c r="O25" s="73">
        <f>P25-N25</f>
        <v>0.11974537037037036</v>
      </c>
      <c r="P25" s="16">
        <v>0.14758101851851851</v>
      </c>
      <c r="Q25" s="13">
        <v>19</v>
      </c>
      <c r="R25" s="81">
        <f t="shared" si="4"/>
        <v>30.620529673303693</v>
      </c>
      <c r="S25" s="67">
        <f>T25-P25</f>
        <v>0.0005671296296296258</v>
      </c>
      <c r="T25" s="41">
        <v>0.14814814814814814</v>
      </c>
      <c r="U25" s="73">
        <f t="shared" si="1"/>
        <v>0.07033564814814816</v>
      </c>
      <c r="V25" s="22">
        <v>32</v>
      </c>
      <c r="W25" s="81">
        <f t="shared" si="2"/>
        <v>12.440348856343588</v>
      </c>
      <c r="X25" s="88">
        <v>0.2184837962962963</v>
      </c>
    </row>
    <row r="26" spans="1:24" ht="19.5" customHeight="1">
      <c r="A26" s="10">
        <v>24</v>
      </c>
      <c r="B26" s="4" t="s">
        <v>126</v>
      </c>
      <c r="C26" s="12" t="s">
        <v>122</v>
      </c>
      <c r="D26" s="13" t="s">
        <v>123</v>
      </c>
      <c r="E26" s="13" t="s">
        <v>16</v>
      </c>
      <c r="F26" s="5" t="s">
        <v>21</v>
      </c>
      <c r="G26" s="5" t="s">
        <v>18</v>
      </c>
      <c r="H26" s="13">
        <v>145</v>
      </c>
      <c r="I26" s="61">
        <v>22</v>
      </c>
      <c r="J26" s="73">
        <v>0.029236111111111112</v>
      </c>
      <c r="K26" s="13">
        <v>33</v>
      </c>
      <c r="L26" s="74">
        <f t="shared" si="0"/>
        <v>0.0011694444444444445</v>
      </c>
      <c r="M26" s="67">
        <f>N26-J26</f>
        <v>0.000879629629629626</v>
      </c>
      <c r="N26" s="41">
        <v>0.030115740740740738</v>
      </c>
      <c r="O26" s="73">
        <f>P26-N26</f>
        <v>0.12106481481481483</v>
      </c>
      <c r="P26" s="16">
        <v>0.15118055555555557</v>
      </c>
      <c r="Q26" s="13">
        <v>23</v>
      </c>
      <c r="R26" s="81">
        <f t="shared" si="4"/>
        <v>30.286806883365198</v>
      </c>
      <c r="S26" s="67">
        <f>T26-P26</f>
        <v>0.000960648148148141</v>
      </c>
      <c r="T26" s="41">
        <v>0.1521412037037037</v>
      </c>
      <c r="U26" s="73">
        <f t="shared" si="1"/>
        <v>0.06719907407407405</v>
      </c>
      <c r="V26" s="22">
        <v>23</v>
      </c>
      <c r="W26" s="81">
        <f t="shared" si="2"/>
        <v>13.021012745435762</v>
      </c>
      <c r="X26" s="88">
        <v>0.21934027777777776</v>
      </c>
    </row>
    <row r="27" spans="1:24" ht="19.5" customHeight="1">
      <c r="A27" s="10">
        <v>25</v>
      </c>
      <c r="B27" s="4" t="s">
        <v>63</v>
      </c>
      <c r="C27" s="4" t="s">
        <v>58</v>
      </c>
      <c r="D27" s="5" t="s">
        <v>15</v>
      </c>
      <c r="E27" s="5" t="s">
        <v>16</v>
      </c>
      <c r="F27" s="5" t="s">
        <v>21</v>
      </c>
      <c r="G27" s="5" t="s">
        <v>18</v>
      </c>
      <c r="H27" s="13">
        <v>201</v>
      </c>
      <c r="I27" s="61">
        <v>23</v>
      </c>
      <c r="J27" s="73">
        <v>0.02756944444444445</v>
      </c>
      <c r="K27" s="13">
        <v>25</v>
      </c>
      <c r="L27" s="74">
        <f t="shared" si="0"/>
        <v>0.0011027777777777778</v>
      </c>
      <c r="M27" s="67">
        <f>N27-J27</f>
        <v>0.0010069444444444388</v>
      </c>
      <c r="N27" s="41">
        <v>0.028576388888888887</v>
      </c>
      <c r="O27" s="73">
        <f>P27-N27</f>
        <v>0.1227662037037037</v>
      </c>
      <c r="P27" s="16">
        <v>0.15134259259259258</v>
      </c>
      <c r="Q27" s="13">
        <v>27</v>
      </c>
      <c r="R27" s="81">
        <f t="shared" si="4"/>
        <v>29.867068916753087</v>
      </c>
      <c r="S27" s="67">
        <f>T27-P27</f>
        <v>0.0009375000000000078</v>
      </c>
      <c r="T27" s="41">
        <v>0.1522800925925926</v>
      </c>
      <c r="U27" s="73">
        <f t="shared" si="1"/>
        <v>0.07064814814814813</v>
      </c>
      <c r="V27" s="22">
        <v>35</v>
      </c>
      <c r="W27" s="81">
        <f t="shared" si="2"/>
        <v>12.385321100917436</v>
      </c>
      <c r="X27" s="88">
        <v>0.22292824074074072</v>
      </c>
    </row>
    <row r="28" spans="1:24" ht="19.5" customHeight="1">
      <c r="A28" s="10">
        <v>26</v>
      </c>
      <c r="B28" s="4" t="s">
        <v>143</v>
      </c>
      <c r="C28" s="4" t="s">
        <v>140</v>
      </c>
      <c r="D28" s="5" t="s">
        <v>15</v>
      </c>
      <c r="E28" s="5" t="s">
        <v>16</v>
      </c>
      <c r="F28" s="5" t="s">
        <v>21</v>
      </c>
      <c r="G28" s="5" t="s">
        <v>18</v>
      </c>
      <c r="H28" s="13">
        <v>188</v>
      </c>
      <c r="I28" s="61">
        <v>24</v>
      </c>
      <c r="J28" s="73">
        <v>0.02908564814814815</v>
      </c>
      <c r="K28" s="22">
        <v>32</v>
      </c>
      <c r="L28" s="74">
        <f t="shared" si="0"/>
        <v>0.001163425925925926</v>
      </c>
      <c r="M28" s="67">
        <f>N28-J28</f>
        <v>0.0013888888888888874</v>
      </c>
      <c r="N28" s="41">
        <v>0.030474537037037036</v>
      </c>
      <c r="O28" s="73">
        <f>P28-N28</f>
        <v>0.11664351851851851</v>
      </c>
      <c r="P28" s="16">
        <v>0.14711805555555554</v>
      </c>
      <c r="Q28" s="13">
        <v>10</v>
      </c>
      <c r="R28" s="81">
        <f t="shared" si="4"/>
        <v>31.43480849374876</v>
      </c>
      <c r="S28" s="67">
        <f>T28-P28</f>
        <v>0.0016666666666666774</v>
      </c>
      <c r="T28" s="41">
        <v>0.14878472222222222</v>
      </c>
      <c r="U28" s="73">
        <f t="shared" si="1"/>
        <v>0.07521990740740742</v>
      </c>
      <c r="V28" s="22">
        <v>44</v>
      </c>
      <c r="W28" s="81">
        <f t="shared" si="2"/>
        <v>11.632558855208492</v>
      </c>
      <c r="X28" s="88">
        <v>0.22400462962962964</v>
      </c>
    </row>
    <row r="29" spans="1:24" ht="19.5" customHeight="1">
      <c r="A29" s="10">
        <v>27</v>
      </c>
      <c r="B29" s="4" t="s">
        <v>142</v>
      </c>
      <c r="C29" s="4" t="s">
        <v>140</v>
      </c>
      <c r="D29" s="5" t="s">
        <v>15</v>
      </c>
      <c r="E29" s="5" t="s">
        <v>16</v>
      </c>
      <c r="F29" s="5" t="s">
        <v>21</v>
      </c>
      <c r="G29" s="5" t="s">
        <v>18</v>
      </c>
      <c r="H29" s="13">
        <v>192</v>
      </c>
      <c r="I29" s="61">
        <v>25</v>
      </c>
      <c r="J29" s="73">
        <v>0.029594907407407407</v>
      </c>
      <c r="K29" s="13">
        <v>40</v>
      </c>
      <c r="L29" s="74">
        <f t="shared" si="0"/>
        <v>0.0011837962962962963</v>
      </c>
      <c r="M29" s="67">
        <f>N29-J29</f>
        <v>0.0009953703703703687</v>
      </c>
      <c r="N29" s="41">
        <v>0.030590277777777775</v>
      </c>
      <c r="O29" s="73">
        <f>P29-N29</f>
        <v>0.11996527777777778</v>
      </c>
      <c r="P29" s="16">
        <v>0.15055555555555555</v>
      </c>
      <c r="Q29" s="13">
        <v>20</v>
      </c>
      <c r="R29" s="81">
        <f t="shared" si="4"/>
        <v>30.564399421128797</v>
      </c>
      <c r="S29" s="67">
        <f>T29-P29</f>
        <v>0.0009143518518518468</v>
      </c>
      <c r="T29" s="41">
        <v>0.1514699074074074</v>
      </c>
      <c r="U29" s="73">
        <f t="shared" si="1"/>
        <v>0.07260416666666669</v>
      </c>
      <c r="V29" s="22">
        <v>39</v>
      </c>
      <c r="W29" s="81">
        <f t="shared" si="2"/>
        <v>12.051649928263984</v>
      </c>
      <c r="X29" s="88">
        <v>0.2240740740740741</v>
      </c>
    </row>
    <row r="30" spans="1:24" ht="19.5" customHeight="1">
      <c r="A30" s="10">
        <v>28</v>
      </c>
      <c r="B30" s="4" t="s">
        <v>150</v>
      </c>
      <c r="C30" s="4" t="s">
        <v>91</v>
      </c>
      <c r="D30" s="5" t="s">
        <v>15</v>
      </c>
      <c r="E30" s="5" t="s">
        <v>16</v>
      </c>
      <c r="F30" s="5" t="s">
        <v>17</v>
      </c>
      <c r="G30" s="5" t="s">
        <v>18</v>
      </c>
      <c r="H30" s="13">
        <v>156</v>
      </c>
      <c r="I30" s="61">
        <v>3</v>
      </c>
      <c r="J30" s="73">
        <v>0.025868055555555557</v>
      </c>
      <c r="K30" s="22">
        <v>11</v>
      </c>
      <c r="L30" s="74">
        <f t="shared" si="0"/>
        <v>0.0010347222222222222</v>
      </c>
      <c r="M30" s="67">
        <f>N30-J30</f>
        <v>0.0008680555555555559</v>
      </c>
      <c r="N30" s="41">
        <v>0.026736111111111113</v>
      </c>
      <c r="O30" s="73">
        <f>P30-N30</f>
        <v>0.12721064814814814</v>
      </c>
      <c r="P30" s="16">
        <v>0.15394675925925924</v>
      </c>
      <c r="Q30" s="13">
        <v>35</v>
      </c>
      <c r="R30" s="81">
        <f t="shared" si="4"/>
        <v>28.8235829314894</v>
      </c>
      <c r="S30" s="67">
        <f>T30-P30</f>
        <v>0.001087962962962985</v>
      </c>
      <c r="T30" s="41">
        <v>0.15503472222222223</v>
      </c>
      <c r="U30" s="73">
        <f t="shared" si="1"/>
        <v>0.06922453703703704</v>
      </c>
      <c r="V30" s="22">
        <v>26</v>
      </c>
      <c r="W30" s="81">
        <f t="shared" si="2"/>
        <v>12.640026751379366</v>
      </c>
      <c r="X30" s="88">
        <v>0.22425925925925927</v>
      </c>
    </row>
    <row r="31" spans="1:24" ht="19.5" customHeight="1">
      <c r="A31" s="10">
        <v>29</v>
      </c>
      <c r="B31" s="4" t="s">
        <v>61</v>
      </c>
      <c r="C31" s="4" t="s">
        <v>58</v>
      </c>
      <c r="D31" s="5" t="s">
        <v>15</v>
      </c>
      <c r="E31" s="5" t="s">
        <v>16</v>
      </c>
      <c r="F31" s="5" t="s">
        <v>21</v>
      </c>
      <c r="G31" s="5" t="s">
        <v>18</v>
      </c>
      <c r="H31" s="13">
        <v>206</v>
      </c>
      <c r="I31" s="61">
        <v>26</v>
      </c>
      <c r="J31" s="73">
        <v>0.028645833333333332</v>
      </c>
      <c r="K31" s="13">
        <v>30</v>
      </c>
      <c r="L31" s="74">
        <f t="shared" si="0"/>
        <v>0.0011458333333333331</v>
      </c>
      <c r="M31" s="67">
        <f>N31-J31</f>
        <v>0.0010995370370370378</v>
      </c>
      <c r="N31" s="41">
        <v>0.02974537037037037</v>
      </c>
      <c r="O31" s="73">
        <f>P31-N31</f>
        <v>0.12421296296296297</v>
      </c>
      <c r="P31" s="16">
        <v>0.15395833333333334</v>
      </c>
      <c r="Q31" s="13">
        <v>31</v>
      </c>
      <c r="R31" s="81">
        <f t="shared" si="4"/>
        <v>29.519194931047334</v>
      </c>
      <c r="S31" s="67">
        <f>T31-P31</f>
        <v>0.0011805555555555458</v>
      </c>
      <c r="T31" s="41">
        <v>0.15513888888888888</v>
      </c>
      <c r="U31" s="73">
        <f t="shared" si="1"/>
        <v>0.0708449074074074</v>
      </c>
      <c r="V31" s="22">
        <v>36</v>
      </c>
      <c r="W31" s="81">
        <f t="shared" si="2"/>
        <v>12.350923051788925</v>
      </c>
      <c r="X31" s="88">
        <v>0.22598379629629628</v>
      </c>
    </row>
    <row r="32" spans="1:24" ht="19.5" customHeight="1">
      <c r="A32" s="10">
        <v>30</v>
      </c>
      <c r="B32" s="4" t="s">
        <v>32</v>
      </c>
      <c r="C32" s="4" t="s">
        <v>33</v>
      </c>
      <c r="D32" s="5" t="s">
        <v>15</v>
      </c>
      <c r="E32" s="5" t="s">
        <v>16</v>
      </c>
      <c r="F32" s="5" t="s">
        <v>21</v>
      </c>
      <c r="G32" s="5" t="s">
        <v>18</v>
      </c>
      <c r="H32" s="13">
        <v>104</v>
      </c>
      <c r="I32" s="61">
        <v>27</v>
      </c>
      <c r="J32" s="73">
        <v>0.027256944444444445</v>
      </c>
      <c r="K32" s="22">
        <v>23</v>
      </c>
      <c r="L32" s="74">
        <f t="shared" si="0"/>
        <v>0.001090277777777778</v>
      </c>
      <c r="M32" s="67">
        <f>N32-J32</f>
        <v>0.0008333333333333352</v>
      </c>
      <c r="N32" s="41">
        <v>0.02809027777777778</v>
      </c>
      <c r="O32" s="73">
        <f>P32-N32</f>
        <v>0.1296064814814815</v>
      </c>
      <c r="P32" s="16">
        <v>0.15769675925925927</v>
      </c>
      <c r="Q32" s="13">
        <v>41</v>
      </c>
      <c r="R32" s="81">
        <f t="shared" si="4"/>
        <v>28.290766208251473</v>
      </c>
      <c r="S32" s="67">
        <f>T32-P32</f>
        <v>0.0009143518518518468</v>
      </c>
      <c r="T32" s="41">
        <v>0.15861111111111112</v>
      </c>
      <c r="U32" s="73">
        <f t="shared" si="1"/>
        <v>0.06825231481481481</v>
      </c>
      <c r="V32" s="22">
        <v>24</v>
      </c>
      <c r="W32" s="81">
        <f t="shared" si="2"/>
        <v>12.820078005765644</v>
      </c>
      <c r="X32" s="88">
        <v>0.22686342592592593</v>
      </c>
    </row>
    <row r="33" spans="1:24" ht="19.5" customHeight="1">
      <c r="A33" s="10">
        <v>31</v>
      </c>
      <c r="B33" s="4" t="s">
        <v>113</v>
      </c>
      <c r="C33" s="4" t="s">
        <v>111</v>
      </c>
      <c r="D33" s="5" t="s">
        <v>31</v>
      </c>
      <c r="E33" s="5" t="s">
        <v>16</v>
      </c>
      <c r="F33" s="5" t="s">
        <v>21</v>
      </c>
      <c r="G33" s="5" t="s">
        <v>18</v>
      </c>
      <c r="H33" s="13">
        <v>115</v>
      </c>
      <c r="I33" s="61">
        <v>28</v>
      </c>
      <c r="J33" s="73">
        <v>0.029479166666666667</v>
      </c>
      <c r="K33" s="13">
        <v>39</v>
      </c>
      <c r="L33" s="74">
        <f t="shared" si="0"/>
        <v>0.0011791666666666667</v>
      </c>
      <c r="M33" s="67">
        <f>N33-J33</f>
        <v>0.0008912037037037031</v>
      </c>
      <c r="N33" s="41">
        <v>0.03037037037037037</v>
      </c>
      <c r="O33" s="73">
        <f>P33-N33</f>
        <v>0.12249999999999998</v>
      </c>
      <c r="P33" s="16">
        <v>0.15287037037037035</v>
      </c>
      <c r="Q33" s="13">
        <v>26</v>
      </c>
      <c r="R33" s="81">
        <f t="shared" si="4"/>
        <v>29.93197278911565</v>
      </c>
      <c r="S33" s="67">
        <f aca="true" t="shared" si="5" ref="S33:S64">T33-P33</f>
        <v>0.0008680555555555802</v>
      </c>
      <c r="T33" s="41">
        <v>0.15373842592592593</v>
      </c>
      <c r="U33" s="73">
        <f t="shared" si="1"/>
        <v>0.07374999999999998</v>
      </c>
      <c r="V33" s="22">
        <v>42</v>
      </c>
      <c r="W33" s="81">
        <f t="shared" si="2"/>
        <v>11.864406779661019</v>
      </c>
      <c r="X33" s="88">
        <v>0.2274884259259259</v>
      </c>
    </row>
    <row r="34" spans="1:24" ht="19.5" customHeight="1">
      <c r="A34" s="10">
        <v>32</v>
      </c>
      <c r="B34" s="4" t="s">
        <v>132</v>
      </c>
      <c r="C34" s="4" t="s">
        <v>129</v>
      </c>
      <c r="D34" s="5" t="s">
        <v>15</v>
      </c>
      <c r="E34" s="5" t="s">
        <v>16</v>
      </c>
      <c r="F34" s="5" t="s">
        <v>21</v>
      </c>
      <c r="G34" s="5" t="s">
        <v>18</v>
      </c>
      <c r="H34" s="13">
        <v>198</v>
      </c>
      <c r="I34" s="61">
        <v>29</v>
      </c>
      <c r="J34" s="73">
        <v>0.029930555555555557</v>
      </c>
      <c r="K34" s="13">
        <v>46</v>
      </c>
      <c r="L34" s="74">
        <f t="shared" si="0"/>
        <v>0.0011972222222222224</v>
      </c>
      <c r="M34" s="67">
        <f>N34-J34</f>
        <v>0.0009374999999999974</v>
      </c>
      <c r="N34" s="41">
        <v>0.030868055555555555</v>
      </c>
      <c r="O34" s="73">
        <f>P34-N34</f>
        <v>0.12734953703703705</v>
      </c>
      <c r="P34" s="16">
        <v>0.1582175925925926</v>
      </c>
      <c r="Q34" s="13">
        <v>36</v>
      </c>
      <c r="R34" s="81">
        <f t="shared" si="4"/>
        <v>28.79214759611015</v>
      </c>
      <c r="S34" s="67">
        <f t="shared" si="5"/>
        <v>0.0012731481481481344</v>
      </c>
      <c r="T34" s="41">
        <v>0.15949074074074074</v>
      </c>
      <c r="U34" s="73">
        <f t="shared" si="1"/>
        <v>0.06840277777777776</v>
      </c>
      <c r="V34" s="22">
        <v>25</v>
      </c>
      <c r="W34" s="81">
        <f t="shared" si="2"/>
        <v>12.791878172588836</v>
      </c>
      <c r="X34" s="88">
        <v>0.2278935185185185</v>
      </c>
    </row>
    <row r="35" spans="1:24" ht="19.5" customHeight="1">
      <c r="A35" s="10">
        <v>33</v>
      </c>
      <c r="B35" s="4" t="s">
        <v>109</v>
      </c>
      <c r="C35" s="4" t="s">
        <v>44</v>
      </c>
      <c r="D35" s="5" t="s">
        <v>31</v>
      </c>
      <c r="E35" s="5" t="s">
        <v>16</v>
      </c>
      <c r="F35" s="5" t="s">
        <v>21</v>
      </c>
      <c r="G35" s="5" t="s">
        <v>18</v>
      </c>
      <c r="H35" s="13">
        <v>139</v>
      </c>
      <c r="I35" s="61">
        <v>30</v>
      </c>
      <c r="J35" s="73">
        <v>0.028738425925925928</v>
      </c>
      <c r="K35" s="13">
        <v>31</v>
      </c>
      <c r="L35" s="74">
        <f aca="true" t="shared" si="6" ref="L35:L66">(J35*100)/2500</f>
        <v>0.001149537037037037</v>
      </c>
      <c r="M35" s="67">
        <f>N35-J35</f>
        <v>0.0013541666666666632</v>
      </c>
      <c r="N35" s="41">
        <v>0.03009259259259259</v>
      </c>
      <c r="O35" s="73">
        <f>P35-N35</f>
        <v>0.12035879629629631</v>
      </c>
      <c r="P35" s="16">
        <v>0.1504513888888889</v>
      </c>
      <c r="Q35" s="13">
        <v>21</v>
      </c>
      <c r="R35" s="81">
        <f t="shared" si="4"/>
        <v>30.46446773728243</v>
      </c>
      <c r="S35" s="67">
        <f t="shared" si="5"/>
        <v>0.001574074074074061</v>
      </c>
      <c r="T35" s="41">
        <v>0.15202546296296296</v>
      </c>
      <c r="U35" s="73">
        <f aca="true" t="shared" si="7" ref="U35:U66">X35-T35</f>
        <v>0.07609953703703703</v>
      </c>
      <c r="V35" s="22">
        <v>47</v>
      </c>
      <c r="W35" s="81">
        <f aca="true" t="shared" si="8" ref="W35:W66">(21/U35)/24</f>
        <v>11.49809885931559</v>
      </c>
      <c r="X35" s="88">
        <v>0.228125</v>
      </c>
    </row>
    <row r="36" spans="1:24" ht="19.5" customHeight="1">
      <c r="A36" s="10">
        <v>34</v>
      </c>
      <c r="B36" s="4" t="s">
        <v>77</v>
      </c>
      <c r="C36" s="4" t="s">
        <v>72</v>
      </c>
      <c r="D36" s="5" t="s">
        <v>15</v>
      </c>
      <c r="E36" s="5" t="s">
        <v>16</v>
      </c>
      <c r="F36" s="5" t="s">
        <v>21</v>
      </c>
      <c r="G36" s="5" t="s">
        <v>18</v>
      </c>
      <c r="H36" s="13">
        <v>101</v>
      </c>
      <c r="I36" s="61">
        <v>31</v>
      </c>
      <c r="J36" s="73">
        <v>0.03253472222222222</v>
      </c>
      <c r="K36" s="13">
        <v>66</v>
      </c>
      <c r="L36" s="74">
        <f t="shared" si="6"/>
        <v>0.0013013888888888888</v>
      </c>
      <c r="M36" s="67">
        <f>N36-J36</f>
        <v>0.0014699074074074059</v>
      </c>
      <c r="N36" s="41">
        <v>0.03400462962962963</v>
      </c>
      <c r="O36" s="73">
        <f>P36-N36</f>
        <v>0.12342592592592591</v>
      </c>
      <c r="P36" s="16">
        <v>0.15743055555555555</v>
      </c>
      <c r="Q36" s="13">
        <v>28</v>
      </c>
      <c r="R36" s="81">
        <f t="shared" si="4"/>
        <v>29.707426856714182</v>
      </c>
      <c r="S36" s="67">
        <f t="shared" si="5"/>
        <v>0.0012731481481481621</v>
      </c>
      <c r="T36" s="41">
        <v>0.1587037037037037</v>
      </c>
      <c r="U36" s="73">
        <f t="shared" si="7"/>
        <v>0.06988425925925923</v>
      </c>
      <c r="V36" s="22">
        <v>31</v>
      </c>
      <c r="W36" s="81">
        <f t="shared" si="8"/>
        <v>12.520702219277913</v>
      </c>
      <c r="X36" s="88">
        <v>0.22858796296296294</v>
      </c>
    </row>
    <row r="37" spans="1:24" ht="19.5" customHeight="1">
      <c r="A37" s="10">
        <v>35</v>
      </c>
      <c r="B37" s="4" t="s">
        <v>134</v>
      </c>
      <c r="C37" s="4" t="s">
        <v>135</v>
      </c>
      <c r="D37" s="5" t="s">
        <v>123</v>
      </c>
      <c r="E37" s="5" t="s">
        <v>16</v>
      </c>
      <c r="F37" s="5" t="s">
        <v>21</v>
      </c>
      <c r="G37" s="5" t="s">
        <v>18</v>
      </c>
      <c r="H37" s="13">
        <v>129</v>
      </c>
      <c r="I37" s="61">
        <v>32</v>
      </c>
      <c r="J37" s="73">
        <v>0.026620370370370374</v>
      </c>
      <c r="K37" s="13">
        <v>19</v>
      </c>
      <c r="L37" s="74">
        <f t="shared" si="6"/>
        <v>0.0010648148148148149</v>
      </c>
      <c r="M37" s="67">
        <f>N37-J37</f>
        <v>0.0013541666666666598</v>
      </c>
      <c r="N37" s="41">
        <v>0.027974537037037034</v>
      </c>
      <c r="O37" s="73">
        <f>P37-N37</f>
        <v>0.1325462962962963</v>
      </c>
      <c r="P37" s="16">
        <v>0.16052083333333333</v>
      </c>
      <c r="Q37" s="13">
        <v>54</v>
      </c>
      <c r="R37" s="81">
        <f t="shared" si="4"/>
        <v>27.663290254977298</v>
      </c>
      <c r="S37" s="67">
        <f t="shared" si="5"/>
        <v>0.0009953703703703687</v>
      </c>
      <c r="T37" s="41">
        <v>0.1615162037037037</v>
      </c>
      <c r="U37" s="73">
        <f t="shared" si="7"/>
        <v>0.06961805555555556</v>
      </c>
      <c r="V37" s="22">
        <v>30</v>
      </c>
      <c r="W37" s="81">
        <f t="shared" si="8"/>
        <v>12.568578553615959</v>
      </c>
      <c r="X37" s="88">
        <v>0.23113425925925926</v>
      </c>
    </row>
    <row r="38" spans="1:24" ht="19.5" customHeight="1">
      <c r="A38" s="10">
        <v>36</v>
      </c>
      <c r="B38" s="4" t="s">
        <v>68</v>
      </c>
      <c r="C38" s="4" t="s">
        <v>58</v>
      </c>
      <c r="D38" s="5" t="s">
        <v>15</v>
      </c>
      <c r="E38" s="5" t="s">
        <v>16</v>
      </c>
      <c r="F38" s="5" t="s">
        <v>21</v>
      </c>
      <c r="G38" s="5" t="s">
        <v>18</v>
      </c>
      <c r="H38" s="13">
        <v>211</v>
      </c>
      <c r="I38" s="61">
        <v>33</v>
      </c>
      <c r="J38" s="73">
        <v>0.03480324074074074</v>
      </c>
      <c r="K38" s="22">
        <v>74</v>
      </c>
      <c r="L38" s="74">
        <f t="shared" si="6"/>
        <v>0.0013921296296296297</v>
      </c>
      <c r="M38" s="67">
        <f>N38-J38</f>
        <v>0.0012615740740740747</v>
      </c>
      <c r="N38" s="41">
        <v>0.03606481481481481</v>
      </c>
      <c r="O38" s="73">
        <f>P38-N38</f>
        <v>0.12851851851851853</v>
      </c>
      <c r="P38" s="16">
        <v>0.16458333333333333</v>
      </c>
      <c r="Q38" s="13">
        <v>39</v>
      </c>
      <c r="R38" s="81">
        <f t="shared" si="4"/>
        <v>28.530259365994237</v>
      </c>
      <c r="S38" s="67">
        <f t="shared" si="5"/>
        <v>0.0007986111111111249</v>
      </c>
      <c r="T38" s="41">
        <v>0.16538194444444446</v>
      </c>
      <c r="U38" s="73">
        <f t="shared" si="7"/>
        <v>0.06710648148148146</v>
      </c>
      <c r="V38" s="22">
        <v>22</v>
      </c>
      <c r="W38" s="81">
        <f t="shared" si="8"/>
        <v>13.038978958261474</v>
      </c>
      <c r="X38" s="88">
        <v>0.23248842592592592</v>
      </c>
    </row>
    <row r="39" spans="1:24" ht="19.5" customHeight="1">
      <c r="A39" s="10">
        <v>37</v>
      </c>
      <c r="B39" s="4" t="s">
        <v>114</v>
      </c>
      <c r="C39" s="4" t="s">
        <v>91</v>
      </c>
      <c r="D39" s="5" t="s">
        <v>15</v>
      </c>
      <c r="E39" s="5" t="s">
        <v>16</v>
      </c>
      <c r="F39" s="5" t="s">
        <v>21</v>
      </c>
      <c r="G39" s="5" t="s">
        <v>18</v>
      </c>
      <c r="H39" s="13">
        <v>157</v>
      </c>
      <c r="I39" s="61">
        <v>34</v>
      </c>
      <c r="J39" s="73">
        <v>0.027777777777777776</v>
      </c>
      <c r="K39" s="13">
        <v>27</v>
      </c>
      <c r="L39" s="74">
        <f t="shared" si="6"/>
        <v>0.0011111111111111111</v>
      </c>
      <c r="M39" s="67">
        <f>N39-J39</f>
        <v>0.0007523148148148168</v>
      </c>
      <c r="N39" s="41">
        <v>0.028530092592592593</v>
      </c>
      <c r="O39" s="73">
        <f>P39-N39</f>
        <v>0.1254050925925926</v>
      </c>
      <c r="P39" s="16">
        <v>0.1539351851851852</v>
      </c>
      <c r="Q39" s="13">
        <v>32</v>
      </c>
      <c r="R39" s="81">
        <f t="shared" si="4"/>
        <v>29.238578680203045</v>
      </c>
      <c r="S39" s="67">
        <f t="shared" si="5"/>
        <v>0.0008101851851851638</v>
      </c>
      <c r="T39" s="41">
        <v>0.15474537037037037</v>
      </c>
      <c r="U39" s="73">
        <f t="shared" si="7"/>
        <v>0.07814814814814813</v>
      </c>
      <c r="V39" s="22">
        <v>55</v>
      </c>
      <c r="W39" s="81">
        <f t="shared" si="8"/>
        <v>11.196682464454979</v>
      </c>
      <c r="X39" s="88">
        <v>0.2328935185185185</v>
      </c>
    </row>
    <row r="40" spans="1:24" ht="19.5" customHeight="1">
      <c r="A40" s="10">
        <v>38</v>
      </c>
      <c r="B40" s="4" t="s">
        <v>162</v>
      </c>
      <c r="C40" s="4" t="s">
        <v>91</v>
      </c>
      <c r="D40" s="5" t="s">
        <v>15</v>
      </c>
      <c r="E40" s="5" t="s">
        <v>16</v>
      </c>
      <c r="F40" s="5" t="s">
        <v>21</v>
      </c>
      <c r="G40" s="5" t="s">
        <v>18</v>
      </c>
      <c r="H40" s="13">
        <v>154</v>
      </c>
      <c r="I40" s="61">
        <v>35</v>
      </c>
      <c r="J40" s="73">
        <v>0.03221064814814815</v>
      </c>
      <c r="K40" s="22">
        <v>59</v>
      </c>
      <c r="L40" s="74">
        <f t="shared" si="6"/>
        <v>0.001288425925925926</v>
      </c>
      <c r="M40" s="67">
        <f>N40-J40</f>
        <v>0.0011805555555555597</v>
      </c>
      <c r="N40" s="41">
        <v>0.03339120370370371</v>
      </c>
      <c r="O40" s="73">
        <f>P40-N40</f>
        <v>0.13142361111111112</v>
      </c>
      <c r="P40" s="16">
        <v>0.16481481481481483</v>
      </c>
      <c r="Q40" s="13">
        <v>50</v>
      </c>
      <c r="R40" s="81">
        <f t="shared" si="4"/>
        <v>27.899603698811095</v>
      </c>
      <c r="S40" s="67">
        <f t="shared" si="5"/>
        <v>0.0011458333333333182</v>
      </c>
      <c r="T40" s="41">
        <v>0.16596064814814815</v>
      </c>
      <c r="U40" s="73">
        <f t="shared" si="7"/>
        <v>0.07048611111111111</v>
      </c>
      <c r="V40" s="22">
        <v>34</v>
      </c>
      <c r="W40" s="81">
        <f t="shared" si="8"/>
        <v>12.413793103448276</v>
      </c>
      <c r="X40" s="88">
        <v>0.23644675925925926</v>
      </c>
    </row>
    <row r="41" spans="1:24" ht="19.5" customHeight="1">
      <c r="A41" s="10">
        <v>39</v>
      </c>
      <c r="B41" s="4" t="s">
        <v>130</v>
      </c>
      <c r="C41" s="4" t="s">
        <v>129</v>
      </c>
      <c r="D41" s="5" t="s">
        <v>15</v>
      </c>
      <c r="E41" s="5" t="s">
        <v>16</v>
      </c>
      <c r="F41" s="5" t="s">
        <v>17</v>
      </c>
      <c r="G41" s="5" t="s">
        <v>18</v>
      </c>
      <c r="H41" s="13">
        <v>196</v>
      </c>
      <c r="I41" s="61">
        <v>4</v>
      </c>
      <c r="J41" s="73">
        <v>0.03072916666666667</v>
      </c>
      <c r="K41" s="22">
        <v>50</v>
      </c>
      <c r="L41" s="74">
        <f t="shared" si="6"/>
        <v>0.0012291666666666668</v>
      </c>
      <c r="M41" s="67">
        <f>N41-J41</f>
        <v>0.0013194444444444425</v>
      </c>
      <c r="N41" s="41">
        <v>0.03204861111111111</v>
      </c>
      <c r="O41" s="73">
        <f>P41-N41</f>
        <v>0.13372685185185185</v>
      </c>
      <c r="P41" s="16">
        <v>0.16577546296296297</v>
      </c>
      <c r="Q41" s="13">
        <v>56</v>
      </c>
      <c r="R41" s="81">
        <f t="shared" si="4"/>
        <v>27.41907564479834</v>
      </c>
      <c r="S41" s="67">
        <f t="shared" si="5"/>
        <v>0.0014930555555555391</v>
      </c>
      <c r="T41" s="41">
        <v>0.1672685185185185</v>
      </c>
      <c r="U41" s="73">
        <f t="shared" si="7"/>
        <v>0.06958333333333336</v>
      </c>
      <c r="V41" s="22">
        <v>29</v>
      </c>
      <c r="W41" s="81">
        <f t="shared" si="8"/>
        <v>12.574850299401193</v>
      </c>
      <c r="X41" s="88">
        <v>0.23685185185185187</v>
      </c>
    </row>
    <row r="42" spans="1:24" ht="19.5" customHeight="1">
      <c r="A42" s="10">
        <v>40</v>
      </c>
      <c r="B42" s="4" t="s">
        <v>148</v>
      </c>
      <c r="C42" s="4" t="s">
        <v>149</v>
      </c>
      <c r="D42" s="5" t="s">
        <v>15</v>
      </c>
      <c r="E42" s="5" t="s">
        <v>16</v>
      </c>
      <c r="F42" s="5" t="s">
        <v>21</v>
      </c>
      <c r="G42" s="5" t="s">
        <v>18</v>
      </c>
      <c r="H42" s="13">
        <v>193</v>
      </c>
      <c r="I42" s="61">
        <v>36</v>
      </c>
      <c r="J42" s="73">
        <v>0.02980324074074074</v>
      </c>
      <c r="K42" s="13">
        <v>43</v>
      </c>
      <c r="L42" s="74">
        <f t="shared" si="6"/>
        <v>0.0011921296296296296</v>
      </c>
      <c r="M42" s="67">
        <f>N42-J42</f>
        <v>0.0012037037037037034</v>
      </c>
      <c r="N42" s="41">
        <v>0.031006944444444445</v>
      </c>
      <c r="O42" s="73">
        <f>P42-N42</f>
        <v>0.12561342592592595</v>
      </c>
      <c r="P42" s="16">
        <v>0.15662037037037038</v>
      </c>
      <c r="Q42" s="13">
        <v>33</v>
      </c>
      <c r="R42" s="81">
        <f t="shared" si="4"/>
        <v>29.190085690592458</v>
      </c>
      <c r="S42" s="67">
        <f t="shared" si="5"/>
        <v>0.001331018518518523</v>
      </c>
      <c r="T42" s="41">
        <v>0.1579513888888889</v>
      </c>
      <c r="U42" s="73">
        <f t="shared" si="7"/>
        <v>0.07961805555555551</v>
      </c>
      <c r="V42" s="22">
        <v>60</v>
      </c>
      <c r="W42" s="81">
        <f t="shared" si="8"/>
        <v>10.989969472307026</v>
      </c>
      <c r="X42" s="88">
        <v>0.23756944444444442</v>
      </c>
    </row>
    <row r="43" spans="1:24" ht="19.5" customHeight="1">
      <c r="A43" s="10">
        <v>41</v>
      </c>
      <c r="B43" s="4" t="s">
        <v>19</v>
      </c>
      <c r="C43" s="4" t="s">
        <v>20</v>
      </c>
      <c r="D43" s="5" t="s">
        <v>15</v>
      </c>
      <c r="E43" s="5" t="s">
        <v>16</v>
      </c>
      <c r="F43" s="5" t="s">
        <v>21</v>
      </c>
      <c r="G43" s="5" t="s">
        <v>18</v>
      </c>
      <c r="H43" s="13">
        <v>166</v>
      </c>
      <c r="I43" s="61">
        <v>37</v>
      </c>
      <c r="J43" s="73">
        <v>0.028391203703703707</v>
      </c>
      <c r="K43" s="13">
        <v>28</v>
      </c>
      <c r="L43" s="74">
        <f t="shared" si="6"/>
        <v>0.0011356481481481482</v>
      </c>
      <c r="M43" s="67">
        <f>N43-J43</f>
        <v>0.0011111111111111079</v>
      </c>
      <c r="N43" s="41">
        <v>0.029502314814814815</v>
      </c>
      <c r="O43" s="73">
        <f>P43-N43</f>
        <v>0.13002314814814814</v>
      </c>
      <c r="P43" s="16">
        <v>0.15952546296296297</v>
      </c>
      <c r="Q43" s="13">
        <v>42</v>
      </c>
      <c r="R43" s="81">
        <f t="shared" si="4"/>
        <v>28.200106818586434</v>
      </c>
      <c r="S43" s="67">
        <f t="shared" si="5"/>
        <v>0.0013773148148148173</v>
      </c>
      <c r="T43" s="41">
        <v>0.16090277777777778</v>
      </c>
      <c r="U43" s="73">
        <f t="shared" si="7"/>
        <v>0.076875</v>
      </c>
      <c r="V43" s="22">
        <v>48</v>
      </c>
      <c r="W43" s="81">
        <f t="shared" si="8"/>
        <v>11.382113821138212</v>
      </c>
      <c r="X43" s="88">
        <v>0.23777777777777778</v>
      </c>
    </row>
    <row r="44" spans="1:24" ht="19.5" customHeight="1">
      <c r="A44" s="10">
        <v>42</v>
      </c>
      <c r="B44" s="4" t="s">
        <v>78</v>
      </c>
      <c r="C44" s="4" t="s">
        <v>79</v>
      </c>
      <c r="D44" s="5" t="s">
        <v>31</v>
      </c>
      <c r="E44" s="5" t="s">
        <v>16</v>
      </c>
      <c r="F44" s="5" t="s">
        <v>21</v>
      </c>
      <c r="G44" s="5" t="s">
        <v>18</v>
      </c>
      <c r="H44" s="13">
        <v>179</v>
      </c>
      <c r="I44" s="61">
        <v>38</v>
      </c>
      <c r="J44" s="73">
        <v>0.02636574074074074</v>
      </c>
      <c r="K44" s="13">
        <v>15</v>
      </c>
      <c r="L44" s="74">
        <f t="shared" si="6"/>
        <v>0.0010546296296296295</v>
      </c>
      <c r="M44" s="67">
        <f>N44-J44</f>
        <v>0.0017708333333333326</v>
      </c>
      <c r="N44" s="41">
        <v>0.028136574074074074</v>
      </c>
      <c r="O44" s="73">
        <f>P44-N44</f>
        <v>0.13067129629629629</v>
      </c>
      <c r="P44" s="16">
        <v>0.15880787037037036</v>
      </c>
      <c r="Q44" s="13">
        <v>45</v>
      </c>
      <c r="R44" s="81">
        <f t="shared" si="4"/>
        <v>28.06023029229407</v>
      </c>
      <c r="S44" s="67">
        <f t="shared" si="5"/>
        <v>0.0017824074074073992</v>
      </c>
      <c r="T44" s="41">
        <v>0.16059027777777776</v>
      </c>
      <c r="U44" s="73">
        <f t="shared" si="7"/>
        <v>0.07806712962962964</v>
      </c>
      <c r="V44" s="22">
        <v>54</v>
      </c>
      <c r="W44" s="81">
        <f t="shared" si="8"/>
        <v>11.208302446256484</v>
      </c>
      <c r="X44" s="88">
        <v>0.2386574074074074</v>
      </c>
    </row>
    <row r="45" spans="1:24" ht="19.5" customHeight="1">
      <c r="A45" s="10">
        <v>43</v>
      </c>
      <c r="B45" s="4" t="s">
        <v>49</v>
      </c>
      <c r="C45" s="4" t="s">
        <v>47</v>
      </c>
      <c r="D45" s="5" t="s">
        <v>15</v>
      </c>
      <c r="E45" s="5" t="s">
        <v>16</v>
      </c>
      <c r="F45" s="5" t="s">
        <v>21</v>
      </c>
      <c r="G45" s="5" t="s">
        <v>18</v>
      </c>
      <c r="H45" s="13">
        <v>132</v>
      </c>
      <c r="I45" s="61">
        <v>39</v>
      </c>
      <c r="J45" s="73">
        <v>0.0353587962962963</v>
      </c>
      <c r="K45" s="13">
        <v>81</v>
      </c>
      <c r="L45" s="74">
        <f t="shared" si="6"/>
        <v>0.001414351851851852</v>
      </c>
      <c r="M45" s="67">
        <f>N45-J45</f>
        <v>0.0010069444444444423</v>
      </c>
      <c r="N45" s="41">
        <v>0.03636574074074074</v>
      </c>
      <c r="O45" s="73">
        <f>P45-N45</f>
        <v>0.12355324074074074</v>
      </c>
      <c r="P45" s="16">
        <v>0.15991898148148148</v>
      </c>
      <c r="Q45" s="13">
        <v>29</v>
      </c>
      <c r="R45" s="81">
        <f t="shared" si="4"/>
        <v>29.6768149882904</v>
      </c>
      <c r="S45" s="67">
        <f t="shared" si="5"/>
        <v>0.0012152777777777735</v>
      </c>
      <c r="T45" s="41">
        <v>0.16113425925925925</v>
      </c>
      <c r="U45" s="73">
        <f t="shared" si="7"/>
        <v>0.07829861111111114</v>
      </c>
      <c r="V45" s="22">
        <v>57</v>
      </c>
      <c r="W45" s="81">
        <f t="shared" si="8"/>
        <v>11.175166297117514</v>
      </c>
      <c r="X45" s="88">
        <v>0.2394328703703704</v>
      </c>
    </row>
    <row r="46" spans="1:24" ht="19.5" customHeight="1">
      <c r="A46" s="10">
        <v>44</v>
      </c>
      <c r="B46" s="4" t="s">
        <v>34</v>
      </c>
      <c r="C46" s="4" t="s">
        <v>33</v>
      </c>
      <c r="D46" s="5" t="s">
        <v>15</v>
      </c>
      <c r="E46" s="5" t="s">
        <v>16</v>
      </c>
      <c r="F46" s="5" t="s">
        <v>21</v>
      </c>
      <c r="G46" s="5" t="s">
        <v>18</v>
      </c>
      <c r="H46" s="13">
        <v>106</v>
      </c>
      <c r="I46" s="61">
        <v>40</v>
      </c>
      <c r="J46" s="73">
        <v>0.031712962962962964</v>
      </c>
      <c r="K46" s="22">
        <v>56</v>
      </c>
      <c r="L46" s="74">
        <f t="shared" si="6"/>
        <v>0.0012685185185185184</v>
      </c>
      <c r="M46" s="67">
        <f>N46-J46</f>
        <v>0.0007754629629629639</v>
      </c>
      <c r="N46" s="41">
        <v>0.03248842592592593</v>
      </c>
      <c r="O46" s="73">
        <f>P46-N46</f>
        <v>0.135</v>
      </c>
      <c r="P46" s="16">
        <v>0.16748842592592594</v>
      </c>
      <c r="Q46" s="13">
        <v>58</v>
      </c>
      <c r="R46" s="81">
        <f t="shared" si="4"/>
        <v>27.160493827160494</v>
      </c>
      <c r="S46" s="67">
        <f t="shared" si="5"/>
        <v>0.0010069444444444076</v>
      </c>
      <c r="T46" s="41">
        <v>0.16849537037037035</v>
      </c>
      <c r="U46" s="73">
        <f t="shared" si="7"/>
        <v>0.07344907407407408</v>
      </c>
      <c r="V46" s="22">
        <v>40</v>
      </c>
      <c r="W46" s="81">
        <f t="shared" si="8"/>
        <v>11.913016073116923</v>
      </c>
      <c r="X46" s="88">
        <v>0.24194444444444443</v>
      </c>
    </row>
    <row r="47" spans="1:24" ht="19.5" customHeight="1">
      <c r="A47" s="10">
        <v>45</v>
      </c>
      <c r="B47" s="4" t="s">
        <v>136</v>
      </c>
      <c r="C47" s="4" t="s">
        <v>91</v>
      </c>
      <c r="D47" s="5" t="s">
        <v>15</v>
      </c>
      <c r="E47" s="5" t="s">
        <v>16</v>
      </c>
      <c r="F47" s="5" t="s">
        <v>21</v>
      </c>
      <c r="G47" s="5" t="s">
        <v>18</v>
      </c>
      <c r="H47" s="13">
        <v>153</v>
      </c>
      <c r="I47" s="61">
        <v>41</v>
      </c>
      <c r="J47" s="73">
        <v>0.0340625</v>
      </c>
      <c r="K47" s="13">
        <v>69</v>
      </c>
      <c r="L47" s="74">
        <f t="shared" si="6"/>
        <v>0.0013625000000000002</v>
      </c>
      <c r="M47" s="67">
        <f>N47-J47</f>
        <v>0.0004976851851851843</v>
      </c>
      <c r="N47" s="41">
        <v>0.03456018518518519</v>
      </c>
      <c r="O47" s="73">
        <f>P47-N47</f>
        <v>0.1332060185185185</v>
      </c>
      <c r="P47" s="16">
        <v>0.16776620370370368</v>
      </c>
      <c r="Q47" s="13">
        <v>55</v>
      </c>
      <c r="R47" s="81">
        <f aca="true" t="shared" si="9" ref="R47:R78">(88/O47)/24</f>
        <v>27.52628377791294</v>
      </c>
      <c r="S47" s="67">
        <f t="shared" si="5"/>
        <v>0.0018518518518518823</v>
      </c>
      <c r="T47" s="41">
        <v>0.16961805555555556</v>
      </c>
      <c r="U47" s="73">
        <f t="shared" si="7"/>
        <v>0.07396990740740739</v>
      </c>
      <c r="V47" s="22">
        <v>43</v>
      </c>
      <c r="W47" s="81">
        <f t="shared" si="8"/>
        <v>11.82913472070099</v>
      </c>
      <c r="X47" s="88">
        <v>0.24358796296296295</v>
      </c>
    </row>
    <row r="48" spans="1:24" ht="19.5" customHeight="1">
      <c r="A48" s="10">
        <v>46</v>
      </c>
      <c r="B48" s="4" t="s">
        <v>50</v>
      </c>
      <c r="C48" s="4" t="s">
        <v>47</v>
      </c>
      <c r="D48" s="5" t="s">
        <v>15</v>
      </c>
      <c r="E48" s="5" t="s">
        <v>16</v>
      </c>
      <c r="F48" s="5" t="s">
        <v>21</v>
      </c>
      <c r="G48" s="5" t="s">
        <v>18</v>
      </c>
      <c r="H48" s="13">
        <v>133</v>
      </c>
      <c r="I48" s="61">
        <v>42</v>
      </c>
      <c r="J48" s="73">
        <v>0.032407407407407406</v>
      </c>
      <c r="K48" s="13">
        <v>64</v>
      </c>
      <c r="L48" s="74">
        <f t="shared" si="6"/>
        <v>0.0012962962962962963</v>
      </c>
      <c r="M48" s="67">
        <f>N48-J48</f>
        <v>0.0011689814814814861</v>
      </c>
      <c r="N48" s="41">
        <v>0.03357638888888889</v>
      </c>
      <c r="O48" s="73">
        <f>P48-N48</f>
        <v>0.13140046296296296</v>
      </c>
      <c r="P48" s="16">
        <v>0.16497685185185185</v>
      </c>
      <c r="Q48" s="13">
        <v>49</v>
      </c>
      <c r="R48" s="81">
        <f t="shared" si="9"/>
        <v>27.904518629437153</v>
      </c>
      <c r="S48" s="67">
        <f t="shared" si="5"/>
        <v>0.0016087962962963165</v>
      </c>
      <c r="T48" s="41">
        <v>0.16658564814814816</v>
      </c>
      <c r="U48" s="73">
        <f t="shared" si="7"/>
        <v>0.07771990740740739</v>
      </c>
      <c r="V48" s="22">
        <v>51</v>
      </c>
      <c r="W48" s="81">
        <f t="shared" si="8"/>
        <v>11.258376768428894</v>
      </c>
      <c r="X48" s="88">
        <v>0.24430555555555555</v>
      </c>
    </row>
    <row r="49" spans="1:24" ht="19.5" customHeight="1">
      <c r="A49" s="10">
        <v>47</v>
      </c>
      <c r="B49" s="4" t="s">
        <v>147</v>
      </c>
      <c r="C49" s="4" t="s">
        <v>79</v>
      </c>
      <c r="D49" s="5" t="s">
        <v>31</v>
      </c>
      <c r="E49" s="5" t="s">
        <v>16</v>
      </c>
      <c r="F49" s="5" t="s">
        <v>21</v>
      </c>
      <c r="G49" s="5" t="s">
        <v>18</v>
      </c>
      <c r="H49" s="13">
        <v>180</v>
      </c>
      <c r="I49" s="61">
        <v>43</v>
      </c>
      <c r="J49" s="73">
        <v>0.02972222222222222</v>
      </c>
      <c r="K49" s="13">
        <v>42</v>
      </c>
      <c r="L49" s="74">
        <f t="shared" si="6"/>
        <v>0.0011888888888888889</v>
      </c>
      <c r="M49" s="67">
        <f>N49-J49</f>
        <v>0.001423611111111115</v>
      </c>
      <c r="N49" s="41">
        <v>0.031145833333333334</v>
      </c>
      <c r="O49" s="73">
        <f>P49-N49</f>
        <v>0.12885416666666666</v>
      </c>
      <c r="P49" s="16">
        <v>0.16</v>
      </c>
      <c r="Q49" s="13">
        <v>40</v>
      </c>
      <c r="R49" s="81">
        <f t="shared" si="9"/>
        <v>28.45594179466451</v>
      </c>
      <c r="S49" s="67">
        <f t="shared" si="5"/>
        <v>0.0021180555555555536</v>
      </c>
      <c r="T49" s="41">
        <v>0.16211805555555556</v>
      </c>
      <c r="U49" s="73">
        <f t="shared" si="7"/>
        <v>0.08219907407407406</v>
      </c>
      <c r="V49" s="22">
        <v>63</v>
      </c>
      <c r="W49" s="81">
        <f t="shared" si="8"/>
        <v>10.64488876372853</v>
      </c>
      <c r="X49" s="88">
        <v>0.24431712962962962</v>
      </c>
    </row>
    <row r="50" spans="1:24" ht="19.5" customHeight="1">
      <c r="A50" s="10">
        <v>48</v>
      </c>
      <c r="B50" s="4" t="s">
        <v>51</v>
      </c>
      <c r="C50" s="4" t="s">
        <v>47</v>
      </c>
      <c r="D50" s="5" t="s">
        <v>15</v>
      </c>
      <c r="E50" s="5" t="s">
        <v>16</v>
      </c>
      <c r="F50" s="5" t="s">
        <v>17</v>
      </c>
      <c r="G50" s="5" t="s">
        <v>18</v>
      </c>
      <c r="H50" s="13">
        <v>134</v>
      </c>
      <c r="I50" s="61">
        <v>5</v>
      </c>
      <c r="J50" s="73">
        <v>0.02935185185185185</v>
      </c>
      <c r="K50" s="13">
        <v>36</v>
      </c>
      <c r="L50" s="74">
        <f t="shared" si="6"/>
        <v>0.0011740740740740741</v>
      </c>
      <c r="M50" s="67">
        <f>N50-J50</f>
        <v>0.0012500000000000011</v>
      </c>
      <c r="N50" s="41">
        <v>0.030601851851851852</v>
      </c>
      <c r="O50" s="73">
        <f>P50-N50</f>
        <v>0.13163194444444445</v>
      </c>
      <c r="P50" s="16">
        <v>0.1622337962962963</v>
      </c>
      <c r="Q50" s="13">
        <v>52</v>
      </c>
      <c r="R50" s="81">
        <f t="shared" si="9"/>
        <v>27.85544711158006</v>
      </c>
      <c r="S50" s="67">
        <f t="shared" si="5"/>
        <v>0.0020949074074073926</v>
      </c>
      <c r="T50" s="41">
        <v>0.1643287037037037</v>
      </c>
      <c r="U50" s="73">
        <f t="shared" si="7"/>
        <v>0.08016203703703703</v>
      </c>
      <c r="V50" s="22">
        <v>61</v>
      </c>
      <c r="W50" s="81">
        <f t="shared" si="8"/>
        <v>10.915391279237655</v>
      </c>
      <c r="X50" s="88">
        <v>0.24449074074074073</v>
      </c>
    </row>
    <row r="51" spans="1:24" ht="19.5" customHeight="1">
      <c r="A51" s="10">
        <v>49</v>
      </c>
      <c r="B51" s="4" t="s">
        <v>131</v>
      </c>
      <c r="C51" s="4" t="s">
        <v>129</v>
      </c>
      <c r="D51" s="5" t="s">
        <v>15</v>
      </c>
      <c r="E51" s="5" t="s">
        <v>16</v>
      </c>
      <c r="F51" s="5" t="s">
        <v>21</v>
      </c>
      <c r="G51" s="5" t="s">
        <v>18</v>
      </c>
      <c r="H51" s="13">
        <v>197</v>
      </c>
      <c r="I51" s="61">
        <v>44</v>
      </c>
      <c r="J51" s="73">
        <v>0.032199074074074074</v>
      </c>
      <c r="K51" s="13">
        <v>58</v>
      </c>
      <c r="L51" s="74">
        <f t="shared" si="6"/>
        <v>0.001287962962962963</v>
      </c>
      <c r="M51" s="67">
        <f>N51-J51</f>
        <v>0.0008449074074074123</v>
      </c>
      <c r="N51" s="41">
        <v>0.03304398148148149</v>
      </c>
      <c r="O51" s="73">
        <f>P51-N51</f>
        <v>0.12773148148148147</v>
      </c>
      <c r="P51" s="16">
        <v>0.16077546296296297</v>
      </c>
      <c r="Q51" s="13">
        <v>38</v>
      </c>
      <c r="R51" s="81">
        <f t="shared" si="9"/>
        <v>28.706052917723813</v>
      </c>
      <c r="S51" s="67">
        <f t="shared" si="5"/>
        <v>0.0010763888888888906</v>
      </c>
      <c r="T51" s="41">
        <v>0.16185185185185186</v>
      </c>
      <c r="U51" s="73">
        <f t="shared" si="7"/>
        <v>0.08299768518518519</v>
      </c>
      <c r="V51" s="22">
        <v>66</v>
      </c>
      <c r="W51" s="81">
        <f t="shared" si="8"/>
        <v>10.542462696973923</v>
      </c>
      <c r="X51" s="88">
        <v>0.24484953703703705</v>
      </c>
    </row>
    <row r="52" spans="1:24" s="33" customFormat="1" ht="19.5" customHeight="1">
      <c r="A52" s="62">
        <v>50</v>
      </c>
      <c r="B52" s="38" t="s">
        <v>38</v>
      </c>
      <c r="C52" s="38" t="s">
        <v>37</v>
      </c>
      <c r="D52" s="19" t="s">
        <v>15</v>
      </c>
      <c r="E52" s="19" t="s">
        <v>16</v>
      </c>
      <c r="F52" s="19" t="s">
        <v>21</v>
      </c>
      <c r="G52" s="19" t="s">
        <v>16</v>
      </c>
      <c r="H52" s="39">
        <v>184</v>
      </c>
      <c r="I52" s="63">
        <v>1</v>
      </c>
      <c r="J52" s="75">
        <v>0.03225694444444444</v>
      </c>
      <c r="K52" s="39">
        <v>60</v>
      </c>
      <c r="L52" s="76">
        <f t="shared" si="6"/>
        <v>0.0012902777777777778</v>
      </c>
      <c r="M52" s="68">
        <f>N52-J52</f>
        <v>0.0010185185185185158</v>
      </c>
      <c r="N52" s="42">
        <v>0.03327546296296296</v>
      </c>
      <c r="O52" s="75">
        <f>P52-N52</f>
        <v>0.13672453703703705</v>
      </c>
      <c r="P52" s="36">
        <v>0.17</v>
      </c>
      <c r="Q52" s="39">
        <v>67</v>
      </c>
      <c r="R52" s="82">
        <f t="shared" si="9"/>
        <v>26.817912469313466</v>
      </c>
      <c r="S52" s="68">
        <f t="shared" si="5"/>
        <v>0.00122685185185184</v>
      </c>
      <c r="T52" s="42">
        <v>0.17122685185185185</v>
      </c>
      <c r="U52" s="75">
        <f t="shared" si="7"/>
        <v>0.07368055555555558</v>
      </c>
      <c r="V52" s="40">
        <v>41</v>
      </c>
      <c r="W52" s="82">
        <f t="shared" si="8"/>
        <v>11.875589066917998</v>
      </c>
      <c r="X52" s="89">
        <v>0.24490740740740743</v>
      </c>
    </row>
    <row r="53" spans="1:24" ht="19.5" customHeight="1">
      <c r="A53" s="10">
        <v>51</v>
      </c>
      <c r="B53" s="4" t="s">
        <v>41</v>
      </c>
      <c r="C53" s="4" t="s">
        <v>46</v>
      </c>
      <c r="D53" s="5" t="s">
        <v>15</v>
      </c>
      <c r="E53" s="5" t="s">
        <v>16</v>
      </c>
      <c r="F53" s="5" t="s">
        <v>21</v>
      </c>
      <c r="G53" s="5" t="s">
        <v>18</v>
      </c>
      <c r="H53" s="13">
        <v>194</v>
      </c>
      <c r="I53" s="61">
        <v>45</v>
      </c>
      <c r="J53" s="73">
        <v>0.03805555555555556</v>
      </c>
      <c r="K53" s="13">
        <v>88</v>
      </c>
      <c r="L53" s="74">
        <f t="shared" si="6"/>
        <v>0.0015222222222222223</v>
      </c>
      <c r="M53" s="67">
        <f>N53-J53</f>
        <v>0.0010995370370370378</v>
      </c>
      <c r="N53" s="41">
        <v>0.039155092592592596</v>
      </c>
      <c r="O53" s="73">
        <f>P53-N53</f>
        <v>0.13508101851851853</v>
      </c>
      <c r="P53" s="16">
        <v>0.17423611111111112</v>
      </c>
      <c r="Q53" s="13">
        <v>59</v>
      </c>
      <c r="R53" s="81">
        <f t="shared" si="9"/>
        <v>27.144203581526856</v>
      </c>
      <c r="S53" s="67">
        <f t="shared" si="5"/>
        <v>0.0009722222222222077</v>
      </c>
      <c r="T53" s="41">
        <v>0.17520833333333333</v>
      </c>
      <c r="U53" s="73">
        <f t="shared" si="7"/>
        <v>0.07045138888888888</v>
      </c>
      <c r="V53" s="22">
        <v>33</v>
      </c>
      <c r="W53" s="81">
        <f t="shared" si="8"/>
        <v>12.419911286347956</v>
      </c>
      <c r="X53" s="88">
        <v>0.2456597222222222</v>
      </c>
    </row>
    <row r="54" spans="1:24" ht="19.5" customHeight="1">
      <c r="A54" s="10">
        <v>52</v>
      </c>
      <c r="B54" s="4" t="s">
        <v>67</v>
      </c>
      <c r="C54" s="4" t="s">
        <v>58</v>
      </c>
      <c r="D54" s="5" t="s">
        <v>15</v>
      </c>
      <c r="E54" s="5" t="s">
        <v>16</v>
      </c>
      <c r="F54" s="5" t="s">
        <v>21</v>
      </c>
      <c r="G54" s="5" t="s">
        <v>18</v>
      </c>
      <c r="H54" s="13">
        <v>210</v>
      </c>
      <c r="I54" s="61">
        <v>46</v>
      </c>
      <c r="J54" s="73">
        <v>0.03606481481481481</v>
      </c>
      <c r="K54" s="22">
        <v>83</v>
      </c>
      <c r="L54" s="74">
        <f t="shared" si="6"/>
        <v>0.0014425925925925925</v>
      </c>
      <c r="M54" s="67">
        <f>N54-J54</f>
        <v>0.0002546296296296255</v>
      </c>
      <c r="N54" s="41">
        <v>0.03631944444444444</v>
      </c>
      <c r="O54" s="73">
        <f>P54-N54</f>
        <v>0.13155092592592593</v>
      </c>
      <c r="P54" s="16">
        <v>0.16787037037037036</v>
      </c>
      <c r="Q54" s="13">
        <v>51</v>
      </c>
      <c r="R54" s="81">
        <f t="shared" si="9"/>
        <v>27.872602498680276</v>
      </c>
      <c r="S54" s="67">
        <f t="shared" si="5"/>
        <v>0.0012615740740740955</v>
      </c>
      <c r="T54" s="41">
        <v>0.16913194444444446</v>
      </c>
      <c r="U54" s="73">
        <f t="shared" si="7"/>
        <v>0.07753472222222221</v>
      </c>
      <c r="V54" s="22">
        <v>50</v>
      </c>
      <c r="W54" s="81">
        <f t="shared" si="8"/>
        <v>11.285266457680251</v>
      </c>
      <c r="X54" s="88">
        <v>0.24666666666666667</v>
      </c>
    </row>
    <row r="55" spans="1:24" ht="19.5" customHeight="1">
      <c r="A55" s="10">
        <v>53</v>
      </c>
      <c r="B55" s="4" t="s">
        <v>146</v>
      </c>
      <c r="C55" s="4" t="s">
        <v>118</v>
      </c>
      <c r="D55" s="5" t="s">
        <v>15</v>
      </c>
      <c r="E55" s="5" t="s">
        <v>16</v>
      </c>
      <c r="F55" s="5" t="s">
        <v>21</v>
      </c>
      <c r="G55" s="5" t="s">
        <v>18</v>
      </c>
      <c r="H55" s="13">
        <v>119</v>
      </c>
      <c r="I55" s="61">
        <v>47</v>
      </c>
      <c r="J55" s="73">
        <v>0.03166666666666667</v>
      </c>
      <c r="K55" s="13">
        <v>55</v>
      </c>
      <c r="L55" s="74">
        <f t="shared" si="6"/>
        <v>0.0012666666666666668</v>
      </c>
      <c r="M55" s="67">
        <f>N55-J55</f>
        <v>0.0017013888888888842</v>
      </c>
      <c r="N55" s="41">
        <v>0.033368055555555554</v>
      </c>
      <c r="O55" s="73">
        <f>P55-N55</f>
        <v>0.12716435185185185</v>
      </c>
      <c r="P55" s="16">
        <v>0.1605324074074074</v>
      </c>
      <c r="Q55" s="13">
        <v>34</v>
      </c>
      <c r="R55" s="81">
        <f t="shared" si="9"/>
        <v>28.834076636024392</v>
      </c>
      <c r="S55" s="67">
        <f t="shared" si="5"/>
        <v>0.0021180555555555536</v>
      </c>
      <c r="T55" s="41">
        <v>0.16265046296296296</v>
      </c>
      <c r="U55" s="73">
        <f t="shared" si="7"/>
        <v>0.08429398148148148</v>
      </c>
      <c r="V55" s="22">
        <v>69</v>
      </c>
      <c r="W55" s="81">
        <f t="shared" si="8"/>
        <v>10.380337772895784</v>
      </c>
      <c r="X55" s="88">
        <v>0.24694444444444444</v>
      </c>
    </row>
    <row r="56" spans="1:24" ht="19.5" customHeight="1">
      <c r="A56" s="10">
        <v>54</v>
      </c>
      <c r="B56" s="4" t="s">
        <v>90</v>
      </c>
      <c r="C56" s="4" t="s">
        <v>91</v>
      </c>
      <c r="D56" s="5" t="s">
        <v>15</v>
      </c>
      <c r="E56" s="5" t="s">
        <v>16</v>
      </c>
      <c r="F56" s="5" t="s">
        <v>21</v>
      </c>
      <c r="G56" s="5" t="s">
        <v>18</v>
      </c>
      <c r="H56" s="13">
        <v>155</v>
      </c>
      <c r="I56" s="61">
        <v>48</v>
      </c>
      <c r="J56" s="73">
        <v>0.030324074074074073</v>
      </c>
      <c r="K56" s="22">
        <v>47</v>
      </c>
      <c r="L56" s="74">
        <f t="shared" si="6"/>
        <v>0.001212962962962963</v>
      </c>
      <c r="M56" s="67">
        <f>N56-J56</f>
        <v>0.0011805555555555527</v>
      </c>
      <c r="N56" s="41">
        <v>0.031504629629629625</v>
      </c>
      <c r="O56" s="73">
        <f>P56-N56</f>
        <v>0.13056712962962963</v>
      </c>
      <c r="P56" s="16">
        <v>0.16207175925925926</v>
      </c>
      <c r="Q56" s="13">
        <v>44</v>
      </c>
      <c r="R56" s="81">
        <f t="shared" si="9"/>
        <v>28.08261678929173</v>
      </c>
      <c r="S56" s="67">
        <f t="shared" si="5"/>
        <v>0.0014814814814814725</v>
      </c>
      <c r="T56" s="41">
        <v>0.16355324074074074</v>
      </c>
      <c r="U56" s="73">
        <f t="shared" si="7"/>
        <v>0.0836689814814815</v>
      </c>
      <c r="V56" s="22">
        <v>68</v>
      </c>
      <c r="W56" s="81">
        <f t="shared" si="8"/>
        <v>10.457877991423432</v>
      </c>
      <c r="X56" s="88">
        <v>0.24722222222222223</v>
      </c>
    </row>
    <row r="57" spans="1:24" ht="19.5" customHeight="1">
      <c r="A57" s="10">
        <v>55</v>
      </c>
      <c r="B57" s="4" t="s">
        <v>94</v>
      </c>
      <c r="C57" s="4" t="s">
        <v>93</v>
      </c>
      <c r="D57" s="5" t="s">
        <v>15</v>
      </c>
      <c r="E57" s="5" t="s">
        <v>16</v>
      </c>
      <c r="F57" s="5" t="s">
        <v>21</v>
      </c>
      <c r="G57" s="5" t="s">
        <v>18</v>
      </c>
      <c r="H57" s="13">
        <v>162</v>
      </c>
      <c r="I57" s="61">
        <v>49</v>
      </c>
      <c r="J57" s="73">
        <v>0.031435185185185184</v>
      </c>
      <c r="K57" s="22">
        <v>53</v>
      </c>
      <c r="L57" s="74">
        <f t="shared" si="6"/>
        <v>0.0012574074074074074</v>
      </c>
      <c r="M57" s="67">
        <f>N57-J57</f>
        <v>0.0014699074074074059</v>
      </c>
      <c r="N57" s="41">
        <v>0.03290509259259259</v>
      </c>
      <c r="O57" s="73">
        <f>P57-N57</f>
        <v>0.13631944444444444</v>
      </c>
      <c r="P57" s="16">
        <v>0.16922453703703702</v>
      </c>
      <c r="Q57" s="13">
        <v>65</v>
      </c>
      <c r="R57" s="81">
        <f t="shared" si="9"/>
        <v>26.897605705552724</v>
      </c>
      <c r="S57" s="67">
        <f t="shared" si="5"/>
        <v>0.0013078703703703898</v>
      </c>
      <c r="T57" s="41">
        <v>0.1705324074074074</v>
      </c>
      <c r="U57" s="73">
        <f t="shared" si="7"/>
        <v>0.07696759259259259</v>
      </c>
      <c r="V57" s="22">
        <v>49</v>
      </c>
      <c r="W57" s="81">
        <f t="shared" si="8"/>
        <v>11.36842105263158</v>
      </c>
      <c r="X57" s="88">
        <v>0.2475</v>
      </c>
    </row>
    <row r="58" spans="1:24" ht="19.5" customHeight="1">
      <c r="A58" s="10">
        <v>56</v>
      </c>
      <c r="B58" s="4" t="s">
        <v>119</v>
      </c>
      <c r="C58" s="4" t="s">
        <v>120</v>
      </c>
      <c r="D58" s="5" t="s">
        <v>15</v>
      </c>
      <c r="E58" s="5" t="s">
        <v>16</v>
      </c>
      <c r="F58" s="5" t="s">
        <v>21</v>
      </c>
      <c r="G58" s="5" t="s">
        <v>18</v>
      </c>
      <c r="H58" s="13">
        <v>213</v>
      </c>
      <c r="I58" s="61">
        <v>50</v>
      </c>
      <c r="J58" s="73">
        <v>0.026574074074074073</v>
      </c>
      <c r="K58" s="13">
        <v>18</v>
      </c>
      <c r="L58" s="74">
        <f t="shared" si="6"/>
        <v>0.001062962962962963</v>
      </c>
      <c r="M58" s="67">
        <f>N58-J58</f>
        <v>0.0013773148148148139</v>
      </c>
      <c r="N58" s="41">
        <v>0.027951388888888887</v>
      </c>
      <c r="O58" s="73">
        <f>P58-N58</f>
        <v>0.13079861111111113</v>
      </c>
      <c r="P58" s="16">
        <v>0.15875</v>
      </c>
      <c r="Q58" s="13">
        <v>47</v>
      </c>
      <c r="R58" s="81">
        <f t="shared" si="9"/>
        <v>28.032917440934426</v>
      </c>
      <c r="S58" s="67">
        <f t="shared" si="5"/>
        <v>0.0010879629629629572</v>
      </c>
      <c r="T58" s="41">
        <v>0.15983796296296296</v>
      </c>
      <c r="U58" s="73">
        <f t="shared" si="7"/>
        <v>0.08806712962962965</v>
      </c>
      <c r="V58" s="22">
        <v>78</v>
      </c>
      <c r="W58" s="81">
        <f t="shared" si="8"/>
        <v>9.935602575896961</v>
      </c>
      <c r="X58" s="88">
        <v>0.2479050925925926</v>
      </c>
    </row>
    <row r="59" spans="1:24" ht="19.5" customHeight="1">
      <c r="A59" s="10">
        <v>57</v>
      </c>
      <c r="B59" s="4" t="s">
        <v>54</v>
      </c>
      <c r="C59" s="4" t="s">
        <v>33</v>
      </c>
      <c r="D59" s="5" t="s">
        <v>15</v>
      </c>
      <c r="E59" s="5" t="s">
        <v>16</v>
      </c>
      <c r="F59" s="5" t="s">
        <v>21</v>
      </c>
      <c r="G59" s="5" t="s">
        <v>18</v>
      </c>
      <c r="H59" s="13">
        <v>109</v>
      </c>
      <c r="I59" s="61">
        <v>51</v>
      </c>
      <c r="J59" s="73">
        <v>0.029652777777777778</v>
      </c>
      <c r="K59" s="22">
        <v>41</v>
      </c>
      <c r="L59" s="74">
        <f t="shared" si="6"/>
        <v>0.001186111111111111</v>
      </c>
      <c r="M59" s="67">
        <f>N59-J59</f>
        <v>0.0010532407407407435</v>
      </c>
      <c r="N59" s="41">
        <v>0.03070601851851852</v>
      </c>
      <c r="O59" s="73">
        <f>P59-N59</f>
        <v>0.13134259259259257</v>
      </c>
      <c r="P59" s="16">
        <v>0.1620486111111111</v>
      </c>
      <c r="Q59" s="13">
        <v>48</v>
      </c>
      <c r="R59" s="81">
        <f t="shared" si="9"/>
        <v>27.91681353542475</v>
      </c>
      <c r="S59" s="67">
        <f t="shared" si="5"/>
        <v>0.001087962962962985</v>
      </c>
      <c r="T59" s="41">
        <v>0.1631365740740741</v>
      </c>
      <c r="U59" s="73">
        <f t="shared" si="7"/>
        <v>0.08555555555555552</v>
      </c>
      <c r="V59" s="22">
        <v>72</v>
      </c>
      <c r="W59" s="81">
        <f t="shared" si="8"/>
        <v>10.227272727272732</v>
      </c>
      <c r="X59" s="88">
        <v>0.2486921296296296</v>
      </c>
    </row>
    <row r="60" spans="1:24" ht="19.5" customHeight="1">
      <c r="A60" s="10">
        <v>58</v>
      </c>
      <c r="B60" s="4" t="s">
        <v>95</v>
      </c>
      <c r="C60" s="4" t="s">
        <v>93</v>
      </c>
      <c r="D60" s="5" t="s">
        <v>15</v>
      </c>
      <c r="E60" s="5" t="s">
        <v>16</v>
      </c>
      <c r="F60" s="5" t="s">
        <v>17</v>
      </c>
      <c r="G60" s="5" t="s">
        <v>18</v>
      </c>
      <c r="H60" s="13">
        <v>163</v>
      </c>
      <c r="I60" s="61">
        <v>6</v>
      </c>
      <c r="J60" s="73">
        <v>0.038252314814814815</v>
      </c>
      <c r="K60" s="13">
        <v>90</v>
      </c>
      <c r="L60" s="74">
        <f t="shared" si="6"/>
        <v>0.0015300925925925927</v>
      </c>
      <c r="M60" s="67">
        <f>N60-J60</f>
        <v>0.001493055555555553</v>
      </c>
      <c r="N60" s="41">
        <v>0.03974537037037037</v>
      </c>
      <c r="O60" s="73">
        <f>P60-N60</f>
        <v>0.13520833333333332</v>
      </c>
      <c r="P60" s="16">
        <v>0.1749537037037037</v>
      </c>
      <c r="Q60" s="13">
        <v>60</v>
      </c>
      <c r="R60" s="81">
        <f t="shared" si="9"/>
        <v>27.118644067796613</v>
      </c>
      <c r="S60" s="67">
        <f t="shared" si="5"/>
        <v>0.0017129629629629717</v>
      </c>
      <c r="T60" s="41">
        <v>0.17666666666666667</v>
      </c>
      <c r="U60" s="73">
        <f t="shared" si="7"/>
        <v>0.07215277777777779</v>
      </c>
      <c r="V60" s="22">
        <v>37</v>
      </c>
      <c r="W60" s="81">
        <f t="shared" si="8"/>
        <v>12.127045235803656</v>
      </c>
      <c r="X60" s="88">
        <v>0.24881944444444445</v>
      </c>
    </row>
    <row r="61" spans="1:24" ht="19.5" customHeight="1">
      <c r="A61" s="10">
        <v>59</v>
      </c>
      <c r="B61" s="4" t="s">
        <v>97</v>
      </c>
      <c r="C61" s="4" t="s">
        <v>98</v>
      </c>
      <c r="D61" s="5" t="s">
        <v>15</v>
      </c>
      <c r="E61" s="5" t="s">
        <v>16</v>
      </c>
      <c r="F61" s="5" t="s">
        <v>21</v>
      </c>
      <c r="G61" s="5" t="s">
        <v>18</v>
      </c>
      <c r="H61" s="13">
        <v>182</v>
      </c>
      <c r="I61" s="61">
        <v>52</v>
      </c>
      <c r="J61" s="73">
        <v>0.032546296296296295</v>
      </c>
      <c r="K61" s="13">
        <v>67</v>
      </c>
      <c r="L61" s="74">
        <f t="shared" si="6"/>
        <v>0.001301851851851852</v>
      </c>
      <c r="M61" s="67">
        <f>N61-J61</f>
        <v>0.0013657407407407438</v>
      </c>
      <c r="N61" s="41">
        <v>0.03391203703703704</v>
      </c>
      <c r="O61" s="73">
        <f>P61-N61</f>
        <v>0.13587962962962963</v>
      </c>
      <c r="P61" s="16">
        <v>0.16979166666666667</v>
      </c>
      <c r="Q61" s="13">
        <v>64</v>
      </c>
      <c r="R61" s="81">
        <f t="shared" si="9"/>
        <v>26.984667802385008</v>
      </c>
      <c r="S61" s="67">
        <f t="shared" si="5"/>
        <v>0.0017476851851851716</v>
      </c>
      <c r="T61" s="41">
        <v>0.17153935185185185</v>
      </c>
      <c r="U61" s="73">
        <f t="shared" si="7"/>
        <v>0.07797453703703705</v>
      </c>
      <c r="V61" s="22">
        <v>53</v>
      </c>
      <c r="W61" s="81">
        <f t="shared" si="8"/>
        <v>11.2216119934689</v>
      </c>
      <c r="X61" s="88">
        <v>0.2495138888888889</v>
      </c>
    </row>
    <row r="62" spans="1:24" ht="19.5" customHeight="1">
      <c r="A62" s="10">
        <v>60</v>
      </c>
      <c r="B62" s="4" t="s">
        <v>127</v>
      </c>
      <c r="C62" s="12" t="s">
        <v>122</v>
      </c>
      <c r="D62" s="13" t="s">
        <v>123</v>
      </c>
      <c r="E62" s="13" t="s">
        <v>16</v>
      </c>
      <c r="F62" s="5" t="s">
        <v>21</v>
      </c>
      <c r="G62" s="5" t="s">
        <v>18</v>
      </c>
      <c r="H62" s="13">
        <v>142</v>
      </c>
      <c r="I62" s="61">
        <v>53</v>
      </c>
      <c r="J62" s="73">
        <v>0.027696759259259258</v>
      </c>
      <c r="K62" s="22">
        <v>26</v>
      </c>
      <c r="L62" s="74">
        <f t="shared" si="6"/>
        <v>0.0011078703703703702</v>
      </c>
      <c r="M62" s="67">
        <f>N62-J62</f>
        <v>0.0017476851851851855</v>
      </c>
      <c r="N62" s="41">
        <v>0.029444444444444443</v>
      </c>
      <c r="O62" s="73">
        <f>P62-N62</f>
        <v>0.1345949074074074</v>
      </c>
      <c r="P62" s="16">
        <v>0.16403935185185184</v>
      </c>
      <c r="Q62" s="13">
        <v>57</v>
      </c>
      <c r="R62" s="81">
        <f t="shared" si="9"/>
        <v>27.242239229512425</v>
      </c>
      <c r="S62" s="67">
        <f t="shared" si="5"/>
        <v>0.0014236111111111116</v>
      </c>
      <c r="T62" s="41">
        <v>0.16546296296296295</v>
      </c>
      <c r="U62" s="73">
        <f t="shared" si="7"/>
        <v>0.08430555555555558</v>
      </c>
      <c r="V62" s="22">
        <v>70</v>
      </c>
      <c r="W62" s="81">
        <f t="shared" si="8"/>
        <v>10.378912685337724</v>
      </c>
      <c r="X62" s="88">
        <v>0.24976851851851853</v>
      </c>
    </row>
    <row r="63" spans="1:24" ht="19.5" customHeight="1">
      <c r="A63" s="10">
        <v>61</v>
      </c>
      <c r="B63" s="12" t="s">
        <v>163</v>
      </c>
      <c r="C63" s="4" t="s">
        <v>154</v>
      </c>
      <c r="D63" s="5" t="s">
        <v>15</v>
      </c>
      <c r="E63" s="5" t="s">
        <v>16</v>
      </c>
      <c r="F63" s="5" t="s">
        <v>21</v>
      </c>
      <c r="G63" s="5" t="s">
        <v>16</v>
      </c>
      <c r="H63" s="13">
        <v>116</v>
      </c>
      <c r="I63" s="61">
        <v>2</v>
      </c>
      <c r="J63" s="73">
        <v>0.032511574074074075</v>
      </c>
      <c r="K63" s="22">
        <v>65</v>
      </c>
      <c r="L63" s="74">
        <f t="shared" si="6"/>
        <v>0.001300462962962963</v>
      </c>
      <c r="M63" s="67">
        <f>N63-J63</f>
        <v>0.0013773148148148104</v>
      </c>
      <c r="N63" s="41">
        <v>0.033888888888888885</v>
      </c>
      <c r="O63" s="73">
        <f>P63-N63</f>
        <v>0.14299768518518519</v>
      </c>
      <c r="P63" s="16">
        <v>0.17688657407407407</v>
      </c>
      <c r="Q63" s="13">
        <v>76</v>
      </c>
      <c r="R63" s="81">
        <f t="shared" si="9"/>
        <v>25.64144071226224</v>
      </c>
      <c r="S63" s="67">
        <f t="shared" si="5"/>
        <v>0.001122685185185185</v>
      </c>
      <c r="T63" s="41">
        <v>0.17800925925925926</v>
      </c>
      <c r="U63" s="73">
        <f t="shared" si="7"/>
        <v>0.07224537037037038</v>
      </c>
      <c r="V63" s="22">
        <v>38</v>
      </c>
      <c r="W63" s="81">
        <f t="shared" si="8"/>
        <v>12.111502723486062</v>
      </c>
      <c r="X63" s="88">
        <v>0.25025462962962963</v>
      </c>
    </row>
    <row r="64" spans="1:24" ht="19.5" customHeight="1">
      <c r="A64" s="10">
        <v>62</v>
      </c>
      <c r="B64" s="4" t="s">
        <v>40</v>
      </c>
      <c r="C64" s="4" t="s">
        <v>45</v>
      </c>
      <c r="D64" s="5" t="s">
        <v>15</v>
      </c>
      <c r="E64" s="5" t="s">
        <v>16</v>
      </c>
      <c r="F64" s="5" t="s">
        <v>21</v>
      </c>
      <c r="G64" s="5" t="s">
        <v>18</v>
      </c>
      <c r="H64" s="13">
        <v>176</v>
      </c>
      <c r="I64" s="61">
        <v>54</v>
      </c>
      <c r="J64" s="73">
        <v>0.03153935185185185</v>
      </c>
      <c r="K64" s="13">
        <v>54</v>
      </c>
      <c r="L64" s="74">
        <f t="shared" si="6"/>
        <v>0.001261574074074074</v>
      </c>
      <c r="M64" s="67">
        <f>N64-J64</f>
        <v>0.0008333333333333318</v>
      </c>
      <c r="N64" s="41">
        <v>0.032372685185185185</v>
      </c>
      <c r="O64" s="73">
        <f>P64-N64</f>
        <v>0.13074074074074074</v>
      </c>
      <c r="P64" s="16">
        <v>0.16311342592592593</v>
      </c>
      <c r="Q64" s="13">
        <v>46</v>
      </c>
      <c r="R64" s="81">
        <f t="shared" si="9"/>
        <v>28.045325779036826</v>
      </c>
      <c r="S64" s="67">
        <f t="shared" si="5"/>
        <v>0.0010532407407407296</v>
      </c>
      <c r="T64" s="41">
        <v>0.16416666666666666</v>
      </c>
      <c r="U64" s="73">
        <f t="shared" si="7"/>
        <v>0.0869675925925926</v>
      </c>
      <c r="V64" s="22">
        <v>76</v>
      </c>
      <c r="W64" s="81">
        <f t="shared" si="8"/>
        <v>10.06121905775885</v>
      </c>
      <c r="X64" s="88">
        <v>0.25113425925925925</v>
      </c>
    </row>
    <row r="65" spans="1:24" ht="19.5" customHeight="1">
      <c r="A65" s="10">
        <v>63</v>
      </c>
      <c r="B65" s="4" t="s">
        <v>80</v>
      </c>
      <c r="C65" s="4" t="s">
        <v>81</v>
      </c>
      <c r="D65" s="5" t="s">
        <v>15</v>
      </c>
      <c r="E65" s="5" t="s">
        <v>16</v>
      </c>
      <c r="F65" s="5" t="s">
        <v>17</v>
      </c>
      <c r="G65" s="5" t="s">
        <v>18</v>
      </c>
      <c r="H65" s="13">
        <v>152</v>
      </c>
      <c r="I65" s="61">
        <v>7</v>
      </c>
      <c r="J65" s="73">
        <v>0.03622685185185185</v>
      </c>
      <c r="K65" s="13">
        <v>84</v>
      </c>
      <c r="L65" s="74">
        <f t="shared" si="6"/>
        <v>0.001449074074074074</v>
      </c>
      <c r="M65" s="67">
        <f>N65-J65</f>
        <v>0.0011805555555555597</v>
      </c>
      <c r="N65" s="41">
        <v>0.03740740740740741</v>
      </c>
      <c r="O65" s="73">
        <f>P65-N65</f>
        <v>0.13552083333333334</v>
      </c>
      <c r="P65" s="16">
        <v>0.17292824074074076</v>
      </c>
      <c r="Q65" s="13">
        <v>62</v>
      </c>
      <c r="R65" s="81">
        <f t="shared" si="9"/>
        <v>27.056110684089163</v>
      </c>
      <c r="S65" s="67">
        <f>T65-P65</f>
        <v>0.0012268518518518123</v>
      </c>
      <c r="T65" s="41">
        <v>0.17415509259259257</v>
      </c>
      <c r="U65" s="73">
        <f t="shared" si="7"/>
        <v>0.07773148148148148</v>
      </c>
      <c r="V65" s="22">
        <v>52</v>
      </c>
      <c r="W65" s="81">
        <f t="shared" si="8"/>
        <v>11.25670041691483</v>
      </c>
      <c r="X65" s="88">
        <v>0.25188657407407405</v>
      </c>
    </row>
    <row r="66" spans="1:24" ht="19.5" customHeight="1">
      <c r="A66" s="10">
        <v>64</v>
      </c>
      <c r="B66" s="4" t="s">
        <v>166</v>
      </c>
      <c r="C66" s="4" t="s">
        <v>161</v>
      </c>
      <c r="D66" s="5" t="s">
        <v>31</v>
      </c>
      <c r="E66" s="5" t="s">
        <v>16</v>
      </c>
      <c r="F66" s="5" t="s">
        <v>21</v>
      </c>
      <c r="G66" s="5" t="s">
        <v>18</v>
      </c>
      <c r="H66" s="13">
        <v>110</v>
      </c>
      <c r="I66" s="61">
        <v>55</v>
      </c>
      <c r="J66" s="73">
        <v>0.029328703703703704</v>
      </c>
      <c r="K66" s="22">
        <v>35</v>
      </c>
      <c r="L66" s="74">
        <f t="shared" si="6"/>
        <v>0.001173148148148148</v>
      </c>
      <c r="M66" s="67">
        <f>N66-J66</f>
        <v>0.0013425925925925897</v>
      </c>
      <c r="N66" s="42">
        <v>0.030671296296296294</v>
      </c>
      <c r="O66" s="73">
        <f>P66-N66</f>
        <v>0.14180555555555552</v>
      </c>
      <c r="P66" s="16">
        <v>0.17247685185185183</v>
      </c>
      <c r="Q66" s="13">
        <v>71</v>
      </c>
      <c r="R66" s="81">
        <f t="shared" si="9"/>
        <v>25.857002938295796</v>
      </c>
      <c r="S66" s="67">
        <f>T66-P66</f>
        <v>0.0015740740740741166</v>
      </c>
      <c r="T66" s="41">
        <v>0.17405092592592594</v>
      </c>
      <c r="U66" s="73">
        <f t="shared" si="7"/>
        <v>0.07826388888888888</v>
      </c>
      <c r="V66" s="22">
        <v>56</v>
      </c>
      <c r="W66" s="81">
        <f t="shared" si="8"/>
        <v>11.180124223602485</v>
      </c>
      <c r="X66" s="88">
        <v>0.2523148148148148</v>
      </c>
    </row>
    <row r="67" spans="1:24" ht="19.5" customHeight="1">
      <c r="A67" s="10">
        <v>65</v>
      </c>
      <c r="B67" s="4" t="s">
        <v>82</v>
      </c>
      <c r="C67" s="4" t="s">
        <v>85</v>
      </c>
      <c r="D67" s="5" t="s">
        <v>15</v>
      </c>
      <c r="E67" s="5" t="s">
        <v>16</v>
      </c>
      <c r="F67" s="5" t="s">
        <v>21</v>
      </c>
      <c r="G67" s="5" t="s">
        <v>18</v>
      </c>
      <c r="H67" s="13">
        <v>175</v>
      </c>
      <c r="I67" s="61">
        <v>56</v>
      </c>
      <c r="J67" s="73">
        <v>0.03418981481481482</v>
      </c>
      <c r="K67" s="22">
        <v>71</v>
      </c>
      <c r="L67" s="74">
        <f aca="true" t="shared" si="10" ref="L67:L98">(J67*100)/2500</f>
        <v>0.0013675925925925928</v>
      </c>
      <c r="M67" s="67">
        <f>N67-J67</f>
        <v>0.0012037037037036999</v>
      </c>
      <c r="N67" s="41">
        <v>0.03539351851851852</v>
      </c>
      <c r="O67" s="73">
        <f>P67-N67</f>
        <v>0.13039351851851852</v>
      </c>
      <c r="P67" s="16">
        <v>0.16578703703703704</v>
      </c>
      <c r="Q67" s="13">
        <v>43</v>
      </c>
      <c r="R67" s="81">
        <f t="shared" si="9"/>
        <v>28.120007101011893</v>
      </c>
      <c r="S67" s="67">
        <f>T67-P67</f>
        <v>0.0008796296296296191</v>
      </c>
      <c r="T67" s="41">
        <v>0.16666666666666666</v>
      </c>
      <c r="U67" s="73">
        <f aca="true" t="shared" si="11" ref="U67:U98">X67-T67</f>
        <v>0.08648148148148152</v>
      </c>
      <c r="V67" s="22">
        <v>73</v>
      </c>
      <c r="W67" s="81">
        <f aca="true" t="shared" si="12" ref="W67:W98">(21/U67)/24</f>
        <v>10.117773019271944</v>
      </c>
      <c r="X67" s="88">
        <v>0.2531481481481482</v>
      </c>
    </row>
    <row r="68" spans="1:24" ht="19.5" customHeight="1">
      <c r="A68" s="10">
        <v>66</v>
      </c>
      <c r="B68" s="4" t="s">
        <v>42</v>
      </c>
      <c r="C68" s="6" t="s">
        <v>37</v>
      </c>
      <c r="D68" s="5" t="s">
        <v>15</v>
      </c>
      <c r="E68" s="5" t="s">
        <v>16</v>
      </c>
      <c r="F68" s="5" t="s">
        <v>17</v>
      </c>
      <c r="G68" s="5" t="s">
        <v>18</v>
      </c>
      <c r="H68" s="13">
        <v>185</v>
      </c>
      <c r="I68" s="61">
        <v>8</v>
      </c>
      <c r="J68" s="73">
        <v>0.03292824074074074</v>
      </c>
      <c r="K68" s="22">
        <v>68</v>
      </c>
      <c r="L68" s="74">
        <f t="shared" si="10"/>
        <v>0.0013171296296296295</v>
      </c>
      <c r="M68" s="67">
        <f>N68-J68</f>
        <v>0.0016087962962963026</v>
      </c>
      <c r="N68" s="41">
        <v>0.03453703703703704</v>
      </c>
      <c r="O68" s="73">
        <f>P68-N68</f>
        <v>0.14252314814814815</v>
      </c>
      <c r="P68" s="16">
        <v>0.17706018518518518</v>
      </c>
      <c r="Q68" s="13">
        <v>74</v>
      </c>
      <c r="R68" s="81">
        <f t="shared" si="9"/>
        <v>25.726815007308755</v>
      </c>
      <c r="S68" s="67">
        <f>T68-P68</f>
        <v>0.0013078703703703898</v>
      </c>
      <c r="T68" s="41">
        <v>0.17836805555555557</v>
      </c>
      <c r="U68" s="73">
        <f t="shared" si="11"/>
        <v>0.07556712962962958</v>
      </c>
      <c r="V68" s="22">
        <v>45</v>
      </c>
      <c r="W68" s="81">
        <f t="shared" si="12"/>
        <v>11.579108592433764</v>
      </c>
      <c r="X68" s="88">
        <v>0.25393518518518515</v>
      </c>
    </row>
    <row r="69" spans="1:24" ht="19.5" customHeight="1">
      <c r="A69" s="10">
        <v>67</v>
      </c>
      <c r="B69" s="4" t="s">
        <v>157</v>
      </c>
      <c r="C69" s="4" t="s">
        <v>135</v>
      </c>
      <c r="D69" s="5" t="s">
        <v>123</v>
      </c>
      <c r="E69" s="5"/>
      <c r="F69" s="5" t="s">
        <v>17</v>
      </c>
      <c r="G69" s="5" t="s">
        <v>18</v>
      </c>
      <c r="H69" s="13">
        <v>127</v>
      </c>
      <c r="I69" s="61">
        <v>9</v>
      </c>
      <c r="J69" s="73">
        <v>0.03836805555555555</v>
      </c>
      <c r="K69" s="13">
        <v>91</v>
      </c>
      <c r="L69" s="74">
        <f t="shared" si="10"/>
        <v>0.001534722222222222</v>
      </c>
      <c r="M69" s="67">
        <f>N69-J69</f>
        <v>0.001597222222222222</v>
      </c>
      <c r="N69" s="41">
        <v>0.03996527777777777</v>
      </c>
      <c r="O69" s="73">
        <f>P69-N69</f>
        <v>0.14416666666666667</v>
      </c>
      <c r="P69" s="16">
        <v>0.18413194444444445</v>
      </c>
      <c r="Q69" s="13">
        <v>77</v>
      </c>
      <c r="R69" s="81">
        <f t="shared" si="9"/>
        <v>25.43352601156069</v>
      </c>
      <c r="S69" s="67">
        <f>T69-P69</f>
        <v>0.0007870370370370305</v>
      </c>
      <c r="T69" s="41">
        <v>0.18491898148148148</v>
      </c>
      <c r="U69" s="73">
        <f t="shared" si="11"/>
        <v>0.06954861111111113</v>
      </c>
      <c r="V69" s="22">
        <v>27</v>
      </c>
      <c r="W69" s="81">
        <f t="shared" si="12"/>
        <v>12.58112830753869</v>
      </c>
      <c r="X69" s="88">
        <v>0.2544675925925926</v>
      </c>
    </row>
    <row r="70" spans="1:24" ht="19.5" customHeight="1">
      <c r="A70" s="10">
        <v>68</v>
      </c>
      <c r="B70" s="4" t="s">
        <v>64</v>
      </c>
      <c r="C70" s="4" t="s">
        <v>58</v>
      </c>
      <c r="D70" s="5" t="s">
        <v>15</v>
      </c>
      <c r="E70" s="5" t="s">
        <v>16</v>
      </c>
      <c r="F70" s="5" t="s">
        <v>17</v>
      </c>
      <c r="G70" s="5" t="s">
        <v>18</v>
      </c>
      <c r="H70" s="13">
        <v>203</v>
      </c>
      <c r="I70" s="61">
        <v>10</v>
      </c>
      <c r="J70" s="73">
        <v>0.029826388888888892</v>
      </c>
      <c r="K70" s="22">
        <v>44</v>
      </c>
      <c r="L70" s="74">
        <f t="shared" si="10"/>
        <v>0.0011930555555555557</v>
      </c>
      <c r="M70" s="67">
        <f>N70-J70</f>
        <v>0.0012847222222222149</v>
      </c>
      <c r="N70" s="41">
        <v>0.031111111111111107</v>
      </c>
      <c r="O70" s="73">
        <f>P70-N70</f>
        <v>0.14814814814814814</v>
      </c>
      <c r="P70" s="16">
        <v>0.17925925925925926</v>
      </c>
      <c r="Q70" s="13">
        <v>85</v>
      </c>
      <c r="R70" s="81">
        <f t="shared" si="9"/>
        <v>24.75</v>
      </c>
      <c r="S70" s="67">
        <f>T70-P70</f>
        <v>0.001006944444444463</v>
      </c>
      <c r="T70" s="41">
        <v>0.18026620370370372</v>
      </c>
      <c r="U70" s="73">
        <f t="shared" si="11"/>
        <v>0.07594907407407409</v>
      </c>
      <c r="V70" s="22">
        <v>46</v>
      </c>
      <c r="W70" s="81">
        <f t="shared" si="12"/>
        <v>11.520877781164279</v>
      </c>
      <c r="X70" s="88">
        <v>0.2562152777777778</v>
      </c>
    </row>
    <row r="71" spans="1:24" ht="19.5" customHeight="1">
      <c r="A71" s="10">
        <v>69</v>
      </c>
      <c r="B71" s="4" t="s">
        <v>145</v>
      </c>
      <c r="C71" s="4" t="s">
        <v>135</v>
      </c>
      <c r="D71" s="5" t="s">
        <v>123</v>
      </c>
      <c r="E71" s="5" t="s">
        <v>16</v>
      </c>
      <c r="F71" s="5" t="s">
        <v>21</v>
      </c>
      <c r="G71" s="5" t="s">
        <v>18</v>
      </c>
      <c r="H71" s="13">
        <v>128</v>
      </c>
      <c r="I71" s="61">
        <v>57</v>
      </c>
      <c r="J71" s="73">
        <v>0.034618055555555555</v>
      </c>
      <c r="K71" s="13">
        <v>72</v>
      </c>
      <c r="L71" s="74">
        <f t="shared" si="10"/>
        <v>0.001384722222222222</v>
      </c>
      <c r="M71" s="67">
        <f>N71-J71</f>
        <v>0.0008680555555555594</v>
      </c>
      <c r="N71" s="41">
        <v>0.035486111111111114</v>
      </c>
      <c r="O71" s="73">
        <f>P71-N71</f>
        <v>0.13552083333333334</v>
      </c>
      <c r="P71" s="16">
        <v>0.17100694444444445</v>
      </c>
      <c r="Q71" s="13">
        <v>61</v>
      </c>
      <c r="R71" s="81">
        <f t="shared" si="9"/>
        <v>27.056110684089163</v>
      </c>
      <c r="S71" s="67">
        <f>T71-P71</f>
        <v>0.0011805555555555458</v>
      </c>
      <c r="T71" s="41">
        <v>0.1721875</v>
      </c>
      <c r="U71" s="73">
        <f t="shared" si="11"/>
        <v>0.08784722222222224</v>
      </c>
      <c r="V71" s="22">
        <v>77</v>
      </c>
      <c r="W71" s="81">
        <f t="shared" si="12"/>
        <v>9.960474308300393</v>
      </c>
      <c r="X71" s="88">
        <v>0.26003472222222224</v>
      </c>
    </row>
    <row r="72" spans="1:24" ht="19.5" customHeight="1">
      <c r="A72" s="10">
        <v>70</v>
      </c>
      <c r="B72" s="4" t="s">
        <v>105</v>
      </c>
      <c r="C72" s="4" t="s">
        <v>106</v>
      </c>
      <c r="D72" s="5" t="s">
        <v>31</v>
      </c>
      <c r="E72" s="5" t="s">
        <v>16</v>
      </c>
      <c r="F72" s="5" t="s">
        <v>21</v>
      </c>
      <c r="G72" s="5" t="s">
        <v>18</v>
      </c>
      <c r="H72" s="13">
        <v>123</v>
      </c>
      <c r="I72" s="61">
        <v>58</v>
      </c>
      <c r="J72" s="73">
        <v>0.029421296296296296</v>
      </c>
      <c r="K72" s="22">
        <v>38</v>
      </c>
      <c r="L72" s="74">
        <f t="shared" si="10"/>
        <v>0.0011768518518518519</v>
      </c>
      <c r="M72" s="67">
        <f>N72-J72</f>
        <v>0.002673611111111116</v>
      </c>
      <c r="N72" s="41">
        <v>0.03209490740740741</v>
      </c>
      <c r="O72" s="73">
        <f>P72-N72</f>
        <v>0.14579861111111111</v>
      </c>
      <c r="P72" s="16">
        <v>0.17789351851851853</v>
      </c>
      <c r="Q72" s="13">
        <v>80</v>
      </c>
      <c r="R72" s="81">
        <f t="shared" si="9"/>
        <v>25.148844963086447</v>
      </c>
      <c r="S72" s="67">
        <f>T72-P72</f>
        <v>0.0011574074074074125</v>
      </c>
      <c r="T72" s="41">
        <v>0.17905092592592595</v>
      </c>
      <c r="U72" s="73">
        <f t="shared" si="11"/>
        <v>0.08148148148148146</v>
      </c>
      <c r="V72" s="22">
        <v>62</v>
      </c>
      <c r="W72" s="81">
        <f t="shared" si="12"/>
        <v>10.738636363636367</v>
      </c>
      <c r="X72" s="88">
        <v>0.2605324074074074</v>
      </c>
    </row>
    <row r="73" spans="1:24" ht="19.5" customHeight="1">
      <c r="A73" s="10">
        <v>71</v>
      </c>
      <c r="B73" s="4" t="s">
        <v>92</v>
      </c>
      <c r="C73" s="4" t="s">
        <v>93</v>
      </c>
      <c r="D73" s="5" t="s">
        <v>15</v>
      </c>
      <c r="E73" s="5" t="s">
        <v>16</v>
      </c>
      <c r="F73" s="5" t="s">
        <v>21</v>
      </c>
      <c r="G73" s="5" t="s">
        <v>18</v>
      </c>
      <c r="H73" s="13">
        <v>161</v>
      </c>
      <c r="I73" s="61">
        <v>59</v>
      </c>
      <c r="J73" s="73">
        <v>0.030601851851851852</v>
      </c>
      <c r="K73" s="13">
        <v>48</v>
      </c>
      <c r="L73" s="74">
        <f t="shared" si="10"/>
        <v>0.001224074074074074</v>
      </c>
      <c r="M73" s="67">
        <f>N73-J73</f>
        <v>0.0011342592592592585</v>
      </c>
      <c r="N73" s="41">
        <v>0.03173611111111111</v>
      </c>
      <c r="O73" s="73">
        <f>P73-N73</f>
        <v>0.1419675925925926</v>
      </c>
      <c r="P73" s="16">
        <v>0.1737037037037037</v>
      </c>
      <c r="Q73" s="13">
        <v>72</v>
      </c>
      <c r="R73" s="81">
        <f t="shared" si="9"/>
        <v>25.827490624490462</v>
      </c>
      <c r="S73" s="67">
        <f>T73-P73</f>
        <v>0.0016319444444444497</v>
      </c>
      <c r="T73" s="41">
        <v>0.17533564814814814</v>
      </c>
      <c r="U73" s="73">
        <f t="shared" si="11"/>
        <v>0.08542824074074076</v>
      </c>
      <c r="V73" s="22">
        <v>71</v>
      </c>
      <c r="W73" s="81">
        <f t="shared" si="12"/>
        <v>10.242514564422162</v>
      </c>
      <c r="X73" s="88">
        <v>0.2607638888888889</v>
      </c>
    </row>
    <row r="74" spans="1:24" ht="19.5" customHeight="1">
      <c r="A74" s="10">
        <v>72</v>
      </c>
      <c r="B74" s="4" t="s">
        <v>22</v>
      </c>
      <c r="C74" s="4" t="s">
        <v>23</v>
      </c>
      <c r="D74" s="5" t="s">
        <v>15</v>
      </c>
      <c r="E74" s="5" t="s">
        <v>16</v>
      </c>
      <c r="F74" s="5" t="s">
        <v>21</v>
      </c>
      <c r="G74" s="5" t="s">
        <v>18</v>
      </c>
      <c r="H74" s="13">
        <v>212</v>
      </c>
      <c r="I74" s="61">
        <v>60</v>
      </c>
      <c r="J74" s="73">
        <v>0.03810185185185185</v>
      </c>
      <c r="K74" s="22">
        <v>89</v>
      </c>
      <c r="L74" s="74">
        <f t="shared" si="10"/>
        <v>0.001524074074074074</v>
      </c>
      <c r="M74" s="67">
        <f>N74-J74</f>
        <v>0.0024652777777777746</v>
      </c>
      <c r="N74" s="41">
        <v>0.04056712962962963</v>
      </c>
      <c r="O74" s="73">
        <f>P74-N74</f>
        <v>0.13658564814814816</v>
      </c>
      <c r="P74" s="16">
        <v>0.1771527777777778</v>
      </c>
      <c r="Q74" s="13">
        <v>66</v>
      </c>
      <c r="R74" s="81">
        <f t="shared" si="9"/>
        <v>26.84518261164308</v>
      </c>
      <c r="S74" s="67">
        <f>T74-P74</f>
        <v>0.0013773148148147896</v>
      </c>
      <c r="T74" s="41">
        <v>0.1785300925925926</v>
      </c>
      <c r="U74" s="73">
        <f t="shared" si="11"/>
        <v>0.08302083333333335</v>
      </c>
      <c r="V74" s="22">
        <v>67</v>
      </c>
      <c r="W74" s="81">
        <f t="shared" si="12"/>
        <v>10.539523212045166</v>
      </c>
      <c r="X74" s="88">
        <v>0.26155092592592594</v>
      </c>
    </row>
    <row r="75" spans="1:24" ht="19.5" customHeight="1">
      <c r="A75" s="10">
        <v>73</v>
      </c>
      <c r="B75" s="4" t="s">
        <v>160</v>
      </c>
      <c r="C75" s="4" t="s">
        <v>161</v>
      </c>
      <c r="D75" s="5" t="s">
        <v>31</v>
      </c>
      <c r="E75" s="5" t="s">
        <v>16</v>
      </c>
      <c r="F75" s="5" t="s">
        <v>17</v>
      </c>
      <c r="G75" s="5" t="s">
        <v>18</v>
      </c>
      <c r="H75" s="13">
        <v>111</v>
      </c>
      <c r="I75" s="61">
        <v>11</v>
      </c>
      <c r="J75" s="73">
        <v>0.035034722222222224</v>
      </c>
      <c r="K75" s="22">
        <v>77</v>
      </c>
      <c r="L75" s="74">
        <f t="shared" si="10"/>
        <v>0.0014013888888888889</v>
      </c>
      <c r="M75" s="67">
        <f>N75-J75</f>
        <v>0.0016550925925925969</v>
      </c>
      <c r="N75" s="41">
        <v>0.03668981481481482</v>
      </c>
      <c r="O75" s="73">
        <f>P75-N75</f>
        <v>0.1456828703703704</v>
      </c>
      <c r="P75" s="16">
        <v>0.1823726851851852</v>
      </c>
      <c r="Q75" s="13">
        <v>79</v>
      </c>
      <c r="R75" s="81">
        <f t="shared" si="9"/>
        <v>25.16882497815206</v>
      </c>
      <c r="S75" s="67">
        <f>T75-P75</f>
        <v>0.0011342592592592515</v>
      </c>
      <c r="T75" s="41">
        <v>0.18350694444444446</v>
      </c>
      <c r="U75" s="73">
        <f t="shared" si="11"/>
        <v>0.07950231481481482</v>
      </c>
      <c r="V75" s="22">
        <v>59</v>
      </c>
      <c r="W75" s="81">
        <f t="shared" si="12"/>
        <v>11.005968845537923</v>
      </c>
      <c r="X75" s="88">
        <v>0.2630092592592593</v>
      </c>
    </row>
    <row r="76" spans="1:24" ht="19.5" customHeight="1">
      <c r="A76" s="10">
        <v>74</v>
      </c>
      <c r="B76" s="4" t="s">
        <v>153</v>
      </c>
      <c r="C76" s="4" t="s">
        <v>154</v>
      </c>
      <c r="D76" s="5" t="s">
        <v>15</v>
      </c>
      <c r="E76" s="5" t="s">
        <v>16</v>
      </c>
      <c r="F76" s="5" t="s">
        <v>17</v>
      </c>
      <c r="G76" s="5" t="s">
        <v>18</v>
      </c>
      <c r="H76" s="13">
        <v>117</v>
      </c>
      <c r="I76" s="61">
        <v>12</v>
      </c>
      <c r="J76" s="73">
        <v>0.031018518518518515</v>
      </c>
      <c r="K76" s="13">
        <v>51</v>
      </c>
      <c r="L76" s="74">
        <f t="shared" si="10"/>
        <v>0.0012407407407407406</v>
      </c>
      <c r="M76" s="67">
        <f>N76-J76</f>
        <v>0.0011226851851851918</v>
      </c>
      <c r="N76" s="41">
        <v>0.03214120370370371</v>
      </c>
      <c r="O76" s="73">
        <f>P76-N76</f>
        <v>0.1474884259259259</v>
      </c>
      <c r="P76" s="16">
        <v>0.1796296296296296</v>
      </c>
      <c r="Q76" s="13">
        <v>84</v>
      </c>
      <c r="R76" s="81">
        <f t="shared" si="9"/>
        <v>24.860707839598216</v>
      </c>
      <c r="S76" s="67">
        <f>T76-P76</f>
        <v>0.0012152777777778012</v>
      </c>
      <c r="T76" s="41">
        <v>0.1808449074074074</v>
      </c>
      <c r="U76" s="73">
        <f t="shared" si="11"/>
        <v>0.08234953703703704</v>
      </c>
      <c r="V76" s="22">
        <v>65</v>
      </c>
      <c r="W76" s="81">
        <f t="shared" si="12"/>
        <v>10.625439212930429</v>
      </c>
      <c r="X76" s="88">
        <v>0.26319444444444445</v>
      </c>
    </row>
    <row r="77" spans="1:24" ht="19.5" customHeight="1">
      <c r="A77" s="10">
        <v>75</v>
      </c>
      <c r="B77" s="4" t="s">
        <v>35</v>
      </c>
      <c r="C77" s="4" t="s">
        <v>33</v>
      </c>
      <c r="D77" s="5" t="s">
        <v>15</v>
      </c>
      <c r="E77" s="5" t="s">
        <v>16</v>
      </c>
      <c r="F77" s="5" t="s">
        <v>21</v>
      </c>
      <c r="G77" s="5" t="s">
        <v>18</v>
      </c>
      <c r="H77" s="13">
        <v>107</v>
      </c>
      <c r="I77" s="61">
        <v>61</v>
      </c>
      <c r="J77" s="73">
        <v>0.03512731481481481</v>
      </c>
      <c r="K77" s="13">
        <v>79</v>
      </c>
      <c r="L77" s="74">
        <f t="shared" si="10"/>
        <v>0.0014050925925925925</v>
      </c>
      <c r="M77" s="67">
        <f>N77-J77</f>
        <v>0.0012731481481481483</v>
      </c>
      <c r="N77" s="41">
        <v>0.03640046296296296</v>
      </c>
      <c r="O77" s="73">
        <f>P77-N77</f>
        <v>0.1325115740740741</v>
      </c>
      <c r="P77" s="16">
        <v>0.16891203703703705</v>
      </c>
      <c r="Q77" s="13">
        <v>53</v>
      </c>
      <c r="R77" s="81">
        <f t="shared" si="9"/>
        <v>27.670538911695342</v>
      </c>
      <c r="S77" s="67">
        <f>T77-P77</f>
        <v>0.001412037037037045</v>
      </c>
      <c r="T77" s="41">
        <v>0.1703240740740741</v>
      </c>
      <c r="U77" s="73">
        <f t="shared" si="11"/>
        <v>0.09349537037037034</v>
      </c>
      <c r="V77" s="22">
        <v>85</v>
      </c>
      <c r="W77" s="81">
        <f t="shared" si="12"/>
        <v>9.358752166377819</v>
      </c>
      <c r="X77" s="88">
        <v>0.26381944444444444</v>
      </c>
    </row>
    <row r="78" spans="1:24" ht="19.5" customHeight="1">
      <c r="A78" s="10">
        <v>76</v>
      </c>
      <c r="B78" s="4" t="s">
        <v>59</v>
      </c>
      <c r="C78" s="4" t="s">
        <v>58</v>
      </c>
      <c r="D78" s="5" t="s">
        <v>15</v>
      </c>
      <c r="E78" s="5" t="s">
        <v>16</v>
      </c>
      <c r="F78" s="5" t="s">
        <v>21</v>
      </c>
      <c r="G78" s="5" t="s">
        <v>18</v>
      </c>
      <c r="H78" s="13">
        <v>207</v>
      </c>
      <c r="I78" s="61">
        <v>62</v>
      </c>
      <c r="J78" s="73">
        <v>0.03228009259259259</v>
      </c>
      <c r="K78" s="13">
        <v>61</v>
      </c>
      <c r="L78" s="74">
        <f t="shared" si="10"/>
        <v>0.0012912037037037037</v>
      </c>
      <c r="M78" s="67">
        <f>N78-J78</f>
        <v>0.0018865740740740822</v>
      </c>
      <c r="N78" s="41">
        <v>0.03416666666666667</v>
      </c>
      <c r="O78" s="73">
        <f>P78-N78</f>
        <v>0.1428472222222222</v>
      </c>
      <c r="P78" s="16">
        <v>0.1770138888888889</v>
      </c>
      <c r="Q78" s="13">
        <v>75</v>
      </c>
      <c r="R78" s="81">
        <f t="shared" si="9"/>
        <v>25.668449197860966</v>
      </c>
      <c r="S78" s="67">
        <f>T78-P78</f>
        <v>0.0011921296296296124</v>
      </c>
      <c r="T78" s="41">
        <v>0.1782060185185185</v>
      </c>
      <c r="U78" s="73">
        <f t="shared" si="11"/>
        <v>0.08651620370370375</v>
      </c>
      <c r="V78" s="22">
        <v>74</v>
      </c>
      <c r="W78" s="81">
        <f t="shared" si="12"/>
        <v>10.113712374581935</v>
      </c>
      <c r="X78" s="88">
        <v>0.26472222222222225</v>
      </c>
    </row>
    <row r="79" spans="1:24" ht="19.5" customHeight="1">
      <c r="A79" s="10">
        <v>77</v>
      </c>
      <c r="B79" s="4" t="s">
        <v>144</v>
      </c>
      <c r="C79" s="4" t="s">
        <v>140</v>
      </c>
      <c r="D79" s="5" t="s">
        <v>15</v>
      </c>
      <c r="E79" s="5" t="s">
        <v>16</v>
      </c>
      <c r="F79" s="5" t="s">
        <v>21</v>
      </c>
      <c r="G79" s="5" t="s">
        <v>18</v>
      </c>
      <c r="H79" s="13">
        <v>190</v>
      </c>
      <c r="I79" s="61">
        <v>63</v>
      </c>
      <c r="J79" s="73">
        <v>0.03231481481481482</v>
      </c>
      <c r="K79" s="13">
        <v>63</v>
      </c>
      <c r="L79" s="74">
        <f t="shared" si="10"/>
        <v>0.0012925925925925928</v>
      </c>
      <c r="M79" s="67">
        <f>N79-J79</f>
        <v>0.0031828703703703706</v>
      </c>
      <c r="N79" s="41">
        <v>0.03549768518518519</v>
      </c>
      <c r="O79" s="73">
        <f>P79-N79</f>
        <v>0.13855324074074077</v>
      </c>
      <c r="P79" s="16">
        <v>0.17405092592592594</v>
      </c>
      <c r="Q79" s="13">
        <v>68</v>
      </c>
      <c r="R79" s="81">
        <f aca="true" t="shared" si="13" ref="R79:R110">(88/O79)/24</f>
        <v>26.463954556845707</v>
      </c>
      <c r="S79" s="67">
        <f>T79-P79</f>
        <v>0.003715277777777748</v>
      </c>
      <c r="T79" s="41">
        <v>0.1777662037037037</v>
      </c>
      <c r="U79" s="73">
        <f t="shared" si="11"/>
        <v>0.08917824074074074</v>
      </c>
      <c r="V79" s="22">
        <v>82</v>
      </c>
      <c r="W79" s="81">
        <f t="shared" si="12"/>
        <v>9.811810512654121</v>
      </c>
      <c r="X79" s="88">
        <v>0.26694444444444443</v>
      </c>
    </row>
    <row r="80" spans="1:24" ht="19.5" customHeight="1">
      <c r="A80" s="10">
        <v>78</v>
      </c>
      <c r="B80" s="4" t="s">
        <v>155</v>
      </c>
      <c r="C80" s="4" t="s">
        <v>156</v>
      </c>
      <c r="D80" s="5" t="s">
        <v>31</v>
      </c>
      <c r="E80" s="5" t="s">
        <v>16</v>
      </c>
      <c r="F80" s="5" t="s">
        <v>17</v>
      </c>
      <c r="G80" s="5" t="s">
        <v>18</v>
      </c>
      <c r="H80" s="13">
        <v>160</v>
      </c>
      <c r="I80" s="61">
        <v>13</v>
      </c>
      <c r="J80" s="73">
        <v>0.03509259259259259</v>
      </c>
      <c r="K80" s="13">
        <v>78</v>
      </c>
      <c r="L80" s="74">
        <f t="shared" si="10"/>
        <v>0.0014037037037037037</v>
      </c>
      <c r="M80" s="67">
        <f>N80-J80</f>
        <v>0.00104166666666667</v>
      </c>
      <c r="N80" s="41">
        <v>0.03613425925925926</v>
      </c>
      <c r="O80" s="73">
        <f>P80-N80</f>
        <v>0.14118055555555556</v>
      </c>
      <c r="P80" s="16">
        <v>0.17731481481481481</v>
      </c>
      <c r="Q80" s="13">
        <v>70</v>
      </c>
      <c r="R80" s="81">
        <f t="shared" si="13"/>
        <v>25.971470732907033</v>
      </c>
      <c r="S80" s="67">
        <f>T80-P80</f>
        <v>0.0012152777777777735</v>
      </c>
      <c r="T80" s="41">
        <v>0.1785300925925926</v>
      </c>
      <c r="U80" s="73">
        <f t="shared" si="11"/>
        <v>0.08853009259259262</v>
      </c>
      <c r="V80" s="22">
        <v>80</v>
      </c>
      <c r="W80" s="81">
        <f t="shared" si="12"/>
        <v>9.883644920904691</v>
      </c>
      <c r="X80" s="88">
        <v>0.2670601851851852</v>
      </c>
    </row>
    <row r="81" spans="1:24" ht="19.5" customHeight="1">
      <c r="A81" s="10">
        <v>79</v>
      </c>
      <c r="B81" s="4" t="s">
        <v>99</v>
      </c>
      <c r="C81" s="4" t="s">
        <v>100</v>
      </c>
      <c r="D81" s="5" t="s">
        <v>15</v>
      </c>
      <c r="E81" s="5" t="s">
        <v>16</v>
      </c>
      <c r="F81" s="5" t="s">
        <v>21</v>
      </c>
      <c r="G81" s="5" t="s">
        <v>18</v>
      </c>
      <c r="H81" s="13">
        <v>170</v>
      </c>
      <c r="I81" s="61">
        <v>64</v>
      </c>
      <c r="J81" s="73">
        <v>0.036967592592592594</v>
      </c>
      <c r="K81" s="13">
        <v>85</v>
      </c>
      <c r="L81" s="74">
        <f t="shared" si="10"/>
        <v>0.0014787037037037039</v>
      </c>
      <c r="M81" s="67">
        <f>N81-J81</f>
        <v>0.001388888888888891</v>
      </c>
      <c r="N81" s="41">
        <v>0.038356481481481484</v>
      </c>
      <c r="O81" s="73">
        <f>P81-N81</f>
        <v>0.1458449074074074</v>
      </c>
      <c r="P81" s="16">
        <v>0.1842013888888889</v>
      </c>
      <c r="Q81" s="13">
        <v>81</v>
      </c>
      <c r="R81" s="81">
        <f t="shared" si="13"/>
        <v>25.14086183636219</v>
      </c>
      <c r="S81" s="67">
        <f>T81-P81</f>
        <v>0.0011921296296296124</v>
      </c>
      <c r="T81" s="41">
        <v>0.1853935185185185</v>
      </c>
      <c r="U81" s="73">
        <f t="shared" si="11"/>
        <v>0.08226851851851849</v>
      </c>
      <c r="V81" s="22">
        <v>64</v>
      </c>
      <c r="W81" s="81">
        <f t="shared" si="12"/>
        <v>10.635903207653351</v>
      </c>
      <c r="X81" s="88">
        <v>0.267662037037037</v>
      </c>
    </row>
    <row r="82" spans="1:24" ht="19.5" customHeight="1">
      <c r="A82" s="10">
        <v>80</v>
      </c>
      <c r="B82" s="4" t="s">
        <v>29</v>
      </c>
      <c r="C82" s="4" t="s">
        <v>27</v>
      </c>
      <c r="D82" s="5" t="s">
        <v>15</v>
      </c>
      <c r="E82" s="5" t="s">
        <v>16</v>
      </c>
      <c r="F82" s="5" t="s">
        <v>17</v>
      </c>
      <c r="G82" s="5" t="s">
        <v>18</v>
      </c>
      <c r="H82" s="13">
        <v>169</v>
      </c>
      <c r="I82" s="61">
        <v>14</v>
      </c>
      <c r="J82" s="73">
        <v>0.031226851851851853</v>
      </c>
      <c r="K82" s="13">
        <v>52</v>
      </c>
      <c r="L82" s="74">
        <f t="shared" si="10"/>
        <v>0.001249074074074074</v>
      </c>
      <c r="M82" s="67">
        <f>N82-J82</f>
        <v>0.0014467592592592518</v>
      </c>
      <c r="N82" s="41">
        <v>0.032673611111111105</v>
      </c>
      <c r="O82" s="73">
        <f>P82-N82</f>
        <v>0.14226851851851852</v>
      </c>
      <c r="P82" s="16">
        <v>0.17494212962962963</v>
      </c>
      <c r="Q82" s="13">
        <v>73</v>
      </c>
      <c r="R82" s="81">
        <f t="shared" si="13"/>
        <v>25.772860397006184</v>
      </c>
      <c r="S82" s="67">
        <f>T82-P82</f>
        <v>0.0019791666666666707</v>
      </c>
      <c r="T82" s="41">
        <v>0.1769212962962963</v>
      </c>
      <c r="U82" s="73">
        <f t="shared" si="11"/>
        <v>0.09082175925925925</v>
      </c>
      <c r="V82" s="22">
        <v>83</v>
      </c>
      <c r="W82" s="81">
        <f t="shared" si="12"/>
        <v>9.634255129348796</v>
      </c>
      <c r="X82" s="88">
        <v>0.26774305555555555</v>
      </c>
    </row>
    <row r="83" spans="1:24" ht="19.5" customHeight="1">
      <c r="A83" s="10">
        <v>81</v>
      </c>
      <c r="B83" s="4" t="s">
        <v>53</v>
      </c>
      <c r="C83" s="4" t="s">
        <v>33</v>
      </c>
      <c r="D83" s="5" t="s">
        <v>15</v>
      </c>
      <c r="E83" s="5" t="s">
        <v>16</v>
      </c>
      <c r="F83" s="5" t="s">
        <v>17</v>
      </c>
      <c r="G83" s="5" t="s">
        <v>18</v>
      </c>
      <c r="H83" s="13">
        <v>108</v>
      </c>
      <c r="I83" s="61">
        <v>15</v>
      </c>
      <c r="J83" s="73">
        <v>0.031747685185185184</v>
      </c>
      <c r="K83" s="13">
        <v>57</v>
      </c>
      <c r="L83" s="74">
        <f t="shared" si="10"/>
        <v>0.0012699074074074075</v>
      </c>
      <c r="M83" s="67">
        <f>N83-J83</f>
        <v>0.001226851851851854</v>
      </c>
      <c r="N83" s="41">
        <v>0.03297453703703704</v>
      </c>
      <c r="O83" s="73">
        <f>P83-N83</f>
        <v>0.14737268518518518</v>
      </c>
      <c r="P83" s="16">
        <v>0.18034722222222221</v>
      </c>
      <c r="Q83" s="13">
        <v>83</v>
      </c>
      <c r="R83" s="81">
        <f t="shared" si="13"/>
        <v>24.8802324668185</v>
      </c>
      <c r="S83" s="67">
        <f>T83-P83</f>
        <v>0.0011921296296296402</v>
      </c>
      <c r="T83" s="41">
        <v>0.18153935185185185</v>
      </c>
      <c r="U83" s="73">
        <f t="shared" si="11"/>
        <v>0.08655092592592592</v>
      </c>
      <c r="V83" s="22">
        <v>75</v>
      </c>
      <c r="W83" s="81">
        <f t="shared" si="12"/>
        <v>10.109654987964698</v>
      </c>
      <c r="X83" s="88">
        <v>0.2680902777777778</v>
      </c>
    </row>
    <row r="84" spans="1:24" ht="19.5" customHeight="1">
      <c r="A84" s="10">
        <v>82</v>
      </c>
      <c r="B84" s="4" t="s">
        <v>73</v>
      </c>
      <c r="C84" s="4" t="s">
        <v>75</v>
      </c>
      <c r="D84" s="5" t="s">
        <v>15</v>
      </c>
      <c r="E84" s="5" t="s">
        <v>16</v>
      </c>
      <c r="F84" s="5" t="s">
        <v>17</v>
      </c>
      <c r="G84" s="5" t="s">
        <v>18</v>
      </c>
      <c r="H84" s="13">
        <v>173</v>
      </c>
      <c r="I84" s="61">
        <v>16</v>
      </c>
      <c r="J84" s="73">
        <v>0.03229166666666667</v>
      </c>
      <c r="K84" s="22">
        <v>62</v>
      </c>
      <c r="L84" s="74">
        <f t="shared" si="10"/>
        <v>0.0012916666666666669</v>
      </c>
      <c r="M84" s="67">
        <f>N84-J84</f>
        <v>0.0012037037037036999</v>
      </c>
      <c r="N84" s="41">
        <v>0.03349537037037037</v>
      </c>
      <c r="O84" s="73">
        <f>P84-N84</f>
        <v>0.14616898148148147</v>
      </c>
      <c r="P84" s="16">
        <v>0.17966435185185184</v>
      </c>
      <c r="Q84" s="13">
        <v>82</v>
      </c>
      <c r="R84" s="81">
        <f t="shared" si="13"/>
        <v>25.085121545648907</v>
      </c>
      <c r="S84" s="67">
        <f>T84-P84</f>
        <v>0.000983796296296302</v>
      </c>
      <c r="T84" s="41">
        <v>0.18064814814814814</v>
      </c>
      <c r="U84" s="73">
        <f t="shared" si="11"/>
        <v>0.08896990740740743</v>
      </c>
      <c r="V84" s="22">
        <v>81</v>
      </c>
      <c r="W84" s="81">
        <f t="shared" si="12"/>
        <v>9.834786002341614</v>
      </c>
      <c r="X84" s="88">
        <v>0.26961805555555557</v>
      </c>
    </row>
    <row r="85" spans="1:24" ht="19.5" customHeight="1">
      <c r="A85" s="10">
        <v>83</v>
      </c>
      <c r="B85" s="4" t="s">
        <v>57</v>
      </c>
      <c r="C85" s="4" t="s">
        <v>58</v>
      </c>
      <c r="D85" s="5" t="s">
        <v>15</v>
      </c>
      <c r="E85" s="5" t="s">
        <v>16</v>
      </c>
      <c r="F85" s="5" t="s">
        <v>21</v>
      </c>
      <c r="G85" s="5" t="s">
        <v>16</v>
      </c>
      <c r="H85" s="13">
        <v>209</v>
      </c>
      <c r="I85" s="61">
        <v>3</v>
      </c>
      <c r="J85" s="73">
        <v>0.03795138888888889</v>
      </c>
      <c r="K85" s="13">
        <v>87</v>
      </c>
      <c r="L85" s="74">
        <f t="shared" si="10"/>
        <v>0.0015180555555555555</v>
      </c>
      <c r="M85" s="67">
        <f>N85-J85</f>
        <v>0.002187499999999995</v>
      </c>
      <c r="N85" s="41">
        <v>0.040138888888888884</v>
      </c>
      <c r="O85" s="73">
        <f>P85-N85</f>
        <v>0.1496875</v>
      </c>
      <c r="P85" s="16">
        <v>0.1898263888888889</v>
      </c>
      <c r="Q85" s="13">
        <v>87</v>
      </c>
      <c r="R85" s="81">
        <f t="shared" si="13"/>
        <v>24.49547668754349</v>
      </c>
      <c r="S85" s="67">
        <f>T85-P85</f>
        <v>0.0020023148148148318</v>
      </c>
      <c r="T85" s="41">
        <v>0.19182870370370372</v>
      </c>
      <c r="U85" s="73">
        <f t="shared" si="11"/>
        <v>0.07849537037037033</v>
      </c>
      <c r="V85" s="22">
        <v>58</v>
      </c>
      <c r="W85" s="81">
        <f t="shared" si="12"/>
        <v>11.147154231790038</v>
      </c>
      <c r="X85" s="88">
        <v>0.27032407407407405</v>
      </c>
    </row>
    <row r="86" spans="1:24" ht="19.5" customHeight="1">
      <c r="A86" s="10">
        <v>84</v>
      </c>
      <c r="B86" s="4" t="s">
        <v>137</v>
      </c>
      <c r="C86" s="4" t="s">
        <v>135</v>
      </c>
      <c r="D86" s="5" t="s">
        <v>123</v>
      </c>
      <c r="E86" s="5" t="s">
        <v>16</v>
      </c>
      <c r="F86" s="5" t="s">
        <v>21</v>
      </c>
      <c r="G86" s="5" t="s">
        <v>18</v>
      </c>
      <c r="H86" s="13">
        <v>126</v>
      </c>
      <c r="I86" s="61">
        <v>65</v>
      </c>
      <c r="J86" s="73">
        <v>0.03715277777777778</v>
      </c>
      <c r="K86" s="22">
        <v>86</v>
      </c>
      <c r="L86" s="74">
        <f t="shared" si="10"/>
        <v>0.001486111111111111</v>
      </c>
      <c r="M86" s="67">
        <f>N86-J86</f>
        <v>0.0015625000000000014</v>
      </c>
      <c r="N86" s="41">
        <v>0.03871527777777778</v>
      </c>
      <c r="O86" s="73">
        <f>P86-N86</f>
        <v>0.1356712962962963</v>
      </c>
      <c r="P86" s="16">
        <v>0.17438657407407407</v>
      </c>
      <c r="Q86" s="13">
        <v>63</v>
      </c>
      <c r="R86" s="81">
        <f t="shared" si="13"/>
        <v>27.026104760279818</v>
      </c>
      <c r="S86" s="67">
        <f>T86-P86</f>
        <v>0.002048611111111126</v>
      </c>
      <c r="T86" s="41">
        <v>0.1764351851851852</v>
      </c>
      <c r="U86" s="73">
        <f t="shared" si="11"/>
        <v>0.09711805555555558</v>
      </c>
      <c r="V86" s="22">
        <v>87</v>
      </c>
      <c r="W86" s="81">
        <f t="shared" si="12"/>
        <v>9.009653199856986</v>
      </c>
      <c r="X86" s="88">
        <v>0.2735532407407408</v>
      </c>
    </row>
    <row r="87" spans="1:24" ht="19.5" customHeight="1">
      <c r="A87" s="10">
        <v>85</v>
      </c>
      <c r="B87" s="4" t="s">
        <v>125</v>
      </c>
      <c r="C87" s="12" t="s">
        <v>122</v>
      </c>
      <c r="D87" s="13" t="s">
        <v>123</v>
      </c>
      <c r="E87" s="13" t="s">
        <v>16</v>
      </c>
      <c r="F87" s="5" t="s">
        <v>17</v>
      </c>
      <c r="G87" s="5" t="s">
        <v>18</v>
      </c>
      <c r="H87" s="13">
        <v>143</v>
      </c>
      <c r="I87" s="61">
        <v>17</v>
      </c>
      <c r="J87" s="73">
        <v>0.03490740740740741</v>
      </c>
      <c r="K87" s="13">
        <v>75</v>
      </c>
      <c r="L87" s="74">
        <f t="shared" si="10"/>
        <v>0.0013962962962962963</v>
      </c>
      <c r="M87" s="67">
        <f>N87-J87</f>
        <v>0.0017129629629629647</v>
      </c>
      <c r="N87" s="41">
        <v>0.03662037037037037</v>
      </c>
      <c r="O87" s="73">
        <f>P87-N87</f>
        <v>0.15010416666666665</v>
      </c>
      <c r="P87" s="16">
        <v>0.18672453703703704</v>
      </c>
      <c r="Q87" s="13">
        <v>88</v>
      </c>
      <c r="R87" s="81">
        <f t="shared" si="13"/>
        <v>24.427480916030536</v>
      </c>
      <c r="S87" s="67">
        <f>T87-P87</f>
        <v>0.0012731481481481621</v>
      </c>
      <c r="T87" s="41">
        <v>0.1879976851851852</v>
      </c>
      <c r="U87" s="73">
        <f t="shared" si="11"/>
        <v>0.08843749999999997</v>
      </c>
      <c r="V87" s="22">
        <v>79</v>
      </c>
      <c r="W87" s="81">
        <f t="shared" si="12"/>
        <v>9.893992932862194</v>
      </c>
      <c r="X87" s="88">
        <v>0.2764351851851852</v>
      </c>
    </row>
    <row r="88" spans="1:24" ht="19.5" customHeight="1">
      <c r="A88" s="10">
        <v>86</v>
      </c>
      <c r="B88" s="4" t="s">
        <v>48</v>
      </c>
      <c r="C88" s="4" t="s">
        <v>47</v>
      </c>
      <c r="D88" s="5" t="s">
        <v>15</v>
      </c>
      <c r="E88" s="5" t="s">
        <v>16</v>
      </c>
      <c r="F88" s="5" t="s">
        <v>21</v>
      </c>
      <c r="G88" s="5" t="s">
        <v>18</v>
      </c>
      <c r="H88" s="13">
        <v>131</v>
      </c>
      <c r="I88" s="61">
        <v>66</v>
      </c>
      <c r="J88" s="73">
        <v>0.03513888888888889</v>
      </c>
      <c r="K88" s="22">
        <v>80</v>
      </c>
      <c r="L88" s="74">
        <f t="shared" si="10"/>
        <v>0.0014055555555555557</v>
      </c>
      <c r="M88" s="67">
        <f>N88-J88</f>
        <v>0.0019328703703703626</v>
      </c>
      <c r="N88" s="41">
        <v>0.037071759259259256</v>
      </c>
      <c r="O88" s="73">
        <f>P88-N88</f>
        <v>0.14564814814814814</v>
      </c>
      <c r="P88" s="16">
        <v>0.1827199074074074</v>
      </c>
      <c r="Q88" s="13">
        <v>78</v>
      </c>
      <c r="R88" s="81">
        <f t="shared" si="13"/>
        <v>25.174825174825177</v>
      </c>
      <c r="S88" s="67">
        <f>T88-P88</f>
        <v>0.002060185185185165</v>
      </c>
      <c r="T88" s="41">
        <v>0.18478009259259257</v>
      </c>
      <c r="U88" s="73">
        <f t="shared" si="11"/>
        <v>0.09233796296296296</v>
      </c>
      <c r="V88" s="22">
        <v>84</v>
      </c>
      <c r="W88" s="81">
        <f t="shared" si="12"/>
        <v>9.47605916269742</v>
      </c>
      <c r="X88" s="88">
        <v>0.2771180555555555</v>
      </c>
    </row>
    <row r="89" spans="1:24" ht="19.5" customHeight="1">
      <c r="A89" s="10">
        <v>87</v>
      </c>
      <c r="B89" s="4" t="s">
        <v>128</v>
      </c>
      <c r="C89" s="4" t="s">
        <v>129</v>
      </c>
      <c r="D89" s="5" t="s">
        <v>15</v>
      </c>
      <c r="E89" s="5" t="s">
        <v>16</v>
      </c>
      <c r="F89" s="5" t="s">
        <v>21</v>
      </c>
      <c r="G89" s="5" t="s">
        <v>18</v>
      </c>
      <c r="H89" s="13">
        <v>195</v>
      </c>
      <c r="I89" s="61">
        <v>67</v>
      </c>
      <c r="J89" s="73">
        <v>0.03412037037037037</v>
      </c>
      <c r="K89" s="13">
        <v>70</v>
      </c>
      <c r="L89" s="74">
        <f t="shared" si="10"/>
        <v>0.0013648148148148148</v>
      </c>
      <c r="M89" s="67">
        <f>N89-J89</f>
        <v>0.0011574074074074056</v>
      </c>
      <c r="N89" s="41">
        <v>0.035277777777777776</v>
      </c>
      <c r="O89" s="73">
        <f>P89-N89</f>
        <v>0.14837962962962964</v>
      </c>
      <c r="P89" s="16">
        <v>0.1836574074074074</v>
      </c>
      <c r="Q89" s="13">
        <v>86</v>
      </c>
      <c r="R89" s="81">
        <f t="shared" si="13"/>
        <v>24.711388455538223</v>
      </c>
      <c r="S89" s="67">
        <f aca="true" t="shared" si="14" ref="S89:S117">T89-P89</f>
        <v>0.0014351851851851782</v>
      </c>
      <c r="T89" s="41">
        <v>0.1850925925925926</v>
      </c>
      <c r="U89" s="73">
        <f t="shared" si="11"/>
        <v>0.09644675925925927</v>
      </c>
      <c r="V89" s="22">
        <v>86</v>
      </c>
      <c r="W89" s="81">
        <f t="shared" si="12"/>
        <v>9.072362894515779</v>
      </c>
      <c r="X89" s="88">
        <v>0.28153935185185186</v>
      </c>
    </row>
    <row r="90" spans="1:24" ht="19.5" customHeight="1">
      <c r="A90" s="10">
        <v>88</v>
      </c>
      <c r="B90" s="4" t="s">
        <v>60</v>
      </c>
      <c r="C90" s="4" t="s">
        <v>58</v>
      </c>
      <c r="D90" s="5" t="s">
        <v>15</v>
      </c>
      <c r="E90" s="5" t="s">
        <v>16</v>
      </c>
      <c r="F90" s="5" t="s">
        <v>21</v>
      </c>
      <c r="G90" s="5" t="s">
        <v>18</v>
      </c>
      <c r="H90" s="13">
        <v>205</v>
      </c>
      <c r="I90" s="61">
        <v>68</v>
      </c>
      <c r="J90" s="73">
        <v>0.030636574074074076</v>
      </c>
      <c r="K90" s="13">
        <v>49</v>
      </c>
      <c r="L90" s="74">
        <f t="shared" si="10"/>
        <v>0.001225462962962963</v>
      </c>
      <c r="M90" s="67">
        <f>N90-J90</f>
        <v>0.003425925925925926</v>
      </c>
      <c r="N90" s="41">
        <v>0.0340625</v>
      </c>
      <c r="O90" s="73">
        <f>P90-N90</f>
        <v>0.15672453703703704</v>
      </c>
      <c r="P90" s="16">
        <v>0.19078703703703703</v>
      </c>
      <c r="Q90" s="13">
        <v>90</v>
      </c>
      <c r="R90" s="81">
        <f t="shared" si="13"/>
        <v>23.39561332250203</v>
      </c>
      <c r="S90" s="67">
        <f>T90-P90</f>
        <v>0.0020949074074073926</v>
      </c>
      <c r="T90" s="41">
        <v>0.19288194444444443</v>
      </c>
      <c r="U90" s="73">
        <f t="shared" si="11"/>
        <v>0.10069444444444445</v>
      </c>
      <c r="V90" s="22">
        <v>91</v>
      </c>
      <c r="W90" s="81">
        <f t="shared" si="12"/>
        <v>8.689655172413792</v>
      </c>
      <c r="X90" s="88">
        <v>0.2935763888888889</v>
      </c>
    </row>
    <row r="91" spans="1:24" ht="19.5" customHeight="1">
      <c r="A91" s="10">
        <v>89</v>
      </c>
      <c r="B91" s="4" t="s">
        <v>65</v>
      </c>
      <c r="C91" s="4" t="s">
        <v>58</v>
      </c>
      <c r="D91" s="5" t="s">
        <v>15</v>
      </c>
      <c r="E91" s="5" t="s">
        <v>16</v>
      </c>
      <c r="F91" s="5" t="s">
        <v>17</v>
      </c>
      <c r="G91" s="5" t="s">
        <v>18</v>
      </c>
      <c r="H91" s="13">
        <v>204</v>
      </c>
      <c r="I91" s="61">
        <v>18</v>
      </c>
      <c r="J91" s="73">
        <v>0.04413194444444444</v>
      </c>
      <c r="K91" s="13">
        <v>93</v>
      </c>
      <c r="L91" s="74">
        <f t="shared" si="10"/>
        <v>0.0017652777777777775</v>
      </c>
      <c r="M91" s="67">
        <f>N91-J91</f>
        <v>0.002581018518518524</v>
      </c>
      <c r="N91" s="41">
        <v>0.04671296296296296</v>
      </c>
      <c r="O91" s="73">
        <f>P91-N91</f>
        <v>0.14042824074074076</v>
      </c>
      <c r="P91" s="16">
        <v>0.1871412037037037</v>
      </c>
      <c r="Q91" s="13">
        <v>69</v>
      </c>
      <c r="R91" s="81">
        <f t="shared" si="13"/>
        <v>26.110607434270168</v>
      </c>
      <c r="S91" s="67">
        <f>T91-P91</f>
        <v>0.0022800925925925974</v>
      </c>
      <c r="T91" s="41">
        <v>0.1894212962962963</v>
      </c>
      <c r="U91" s="73">
        <f t="shared" si="11"/>
        <v>0.10415509259259256</v>
      </c>
      <c r="V91" s="22">
        <v>92</v>
      </c>
      <c r="W91" s="81">
        <f t="shared" si="12"/>
        <v>8.400933437048563</v>
      </c>
      <c r="X91" s="90">
        <v>0.2935763888888889</v>
      </c>
    </row>
    <row r="92" spans="1:24" ht="19.5" customHeight="1">
      <c r="A92" s="10">
        <v>90</v>
      </c>
      <c r="B92" s="4" t="s">
        <v>28</v>
      </c>
      <c r="C92" s="4" t="s">
        <v>27</v>
      </c>
      <c r="D92" s="5" t="s">
        <v>15</v>
      </c>
      <c r="E92" s="5" t="s">
        <v>16</v>
      </c>
      <c r="F92" s="5" t="s">
        <v>17</v>
      </c>
      <c r="G92" s="5" t="s">
        <v>18</v>
      </c>
      <c r="H92" s="13">
        <v>168</v>
      </c>
      <c r="I92" s="61">
        <v>19</v>
      </c>
      <c r="J92" s="73">
        <v>0.03497685185185185</v>
      </c>
      <c r="K92" s="13">
        <v>76</v>
      </c>
      <c r="L92" s="74">
        <f t="shared" si="10"/>
        <v>0.001399074074074074</v>
      </c>
      <c r="M92" s="67">
        <f>N92-J92</f>
        <v>0.0023032407407407446</v>
      </c>
      <c r="N92" s="41">
        <v>0.037280092592592594</v>
      </c>
      <c r="O92" s="73">
        <f>P92-N92</f>
        <v>0.1615509259259259</v>
      </c>
      <c r="P92" s="16">
        <v>0.1988310185185185</v>
      </c>
      <c r="Q92" s="13">
        <v>91</v>
      </c>
      <c r="R92" s="81">
        <f t="shared" si="13"/>
        <v>22.69666141280986</v>
      </c>
      <c r="S92" s="67">
        <f>T92-P92</f>
        <v>0.0017129629629629717</v>
      </c>
      <c r="T92" s="41">
        <v>0.20054398148148148</v>
      </c>
      <c r="U92" s="73">
        <f t="shared" si="11"/>
        <v>0.09737268518518519</v>
      </c>
      <c r="V92" s="22">
        <v>88</v>
      </c>
      <c r="W92" s="81">
        <f t="shared" si="12"/>
        <v>8.98609295138476</v>
      </c>
      <c r="X92" s="88">
        <v>0.29791666666666666</v>
      </c>
    </row>
    <row r="93" spans="1:24" ht="19.5" customHeight="1">
      <c r="A93" s="10">
        <v>91</v>
      </c>
      <c r="B93" s="4" t="s">
        <v>66</v>
      </c>
      <c r="C93" s="4" t="s">
        <v>58</v>
      </c>
      <c r="D93" s="5" t="s">
        <v>15</v>
      </c>
      <c r="E93" s="5" t="s">
        <v>16</v>
      </c>
      <c r="F93" s="5" t="s">
        <v>17</v>
      </c>
      <c r="G93" s="5" t="s">
        <v>18</v>
      </c>
      <c r="H93" s="13">
        <v>208</v>
      </c>
      <c r="I93" s="61">
        <v>20</v>
      </c>
      <c r="J93" s="73">
        <v>0.03479166666666667</v>
      </c>
      <c r="K93" s="13">
        <v>73</v>
      </c>
      <c r="L93" s="74">
        <f t="shared" si="10"/>
        <v>0.001391666666666667</v>
      </c>
      <c r="M93" s="67">
        <f>N93-J93</f>
        <v>0.0010995370370370308</v>
      </c>
      <c r="N93" s="41">
        <v>0.0358912037037037</v>
      </c>
      <c r="O93" s="73">
        <f>P93-N93</f>
        <v>0.15202546296296293</v>
      </c>
      <c r="P93" s="16">
        <v>0.18791666666666665</v>
      </c>
      <c r="Q93" s="13">
        <v>89</v>
      </c>
      <c r="R93" s="81">
        <f t="shared" si="13"/>
        <v>24.11876665397793</v>
      </c>
      <c r="S93" s="67">
        <f>T93-P93</f>
        <v>0.002187500000000009</v>
      </c>
      <c r="T93" s="41">
        <v>0.19010416666666666</v>
      </c>
      <c r="U93" s="73">
        <f t="shared" si="11"/>
        <v>0.1081365740740741</v>
      </c>
      <c r="V93" s="22">
        <v>93</v>
      </c>
      <c r="W93" s="81">
        <f t="shared" si="12"/>
        <v>8.091619394198863</v>
      </c>
      <c r="X93" s="88">
        <v>0.29824074074074075</v>
      </c>
    </row>
    <row r="94" spans="1:24" ht="19.5" customHeight="1">
      <c r="A94" s="10">
        <v>92</v>
      </c>
      <c r="B94" s="4" t="s">
        <v>26</v>
      </c>
      <c r="C94" s="4" t="s">
        <v>27</v>
      </c>
      <c r="D94" s="5" t="s">
        <v>15</v>
      </c>
      <c r="E94" s="5" t="s">
        <v>16</v>
      </c>
      <c r="F94" s="5" t="s">
        <v>17</v>
      </c>
      <c r="G94" s="5" t="s">
        <v>16</v>
      </c>
      <c r="H94" s="13">
        <v>167</v>
      </c>
      <c r="I94" s="61">
        <v>1</v>
      </c>
      <c r="J94" s="73">
        <v>0.03539351851851852</v>
      </c>
      <c r="K94" s="13">
        <v>82</v>
      </c>
      <c r="L94" s="74">
        <f t="shared" si="10"/>
        <v>0.0014157407407407408</v>
      </c>
      <c r="M94" s="67">
        <f>N94-J94</f>
        <v>0.0015856481481481485</v>
      </c>
      <c r="N94" s="41">
        <v>0.03697916666666667</v>
      </c>
      <c r="O94" s="73">
        <f>P94-N94</f>
        <v>0.16899305555555555</v>
      </c>
      <c r="P94" s="16">
        <v>0.20597222222222222</v>
      </c>
      <c r="Q94" s="13">
        <v>93</v>
      </c>
      <c r="R94" s="81">
        <f t="shared" si="13"/>
        <v>21.69714403123074</v>
      </c>
      <c r="S94" s="67">
        <f>T94-P94</f>
        <v>0.001597222222222222</v>
      </c>
      <c r="T94" s="41">
        <v>0.20756944444444445</v>
      </c>
      <c r="U94" s="73">
        <f t="shared" si="11"/>
        <v>0.09777777777777777</v>
      </c>
      <c r="V94" s="22">
        <v>89</v>
      </c>
      <c r="W94" s="81">
        <f t="shared" si="12"/>
        <v>8.948863636363637</v>
      </c>
      <c r="X94" s="88">
        <v>0.3053472222222222</v>
      </c>
    </row>
    <row r="95" spans="1:24" ht="19.5" customHeight="1" thickBot="1">
      <c r="A95" s="11">
        <v>93</v>
      </c>
      <c r="B95" s="43" t="s">
        <v>13</v>
      </c>
      <c r="C95" s="43" t="s">
        <v>14</v>
      </c>
      <c r="D95" s="44" t="s">
        <v>15</v>
      </c>
      <c r="E95" s="44" t="s">
        <v>16</v>
      </c>
      <c r="F95" s="44" t="s">
        <v>17</v>
      </c>
      <c r="G95" s="44" t="s">
        <v>18</v>
      </c>
      <c r="H95" s="15">
        <v>177</v>
      </c>
      <c r="I95" s="64">
        <v>21</v>
      </c>
      <c r="J95" s="77">
        <v>0.038981481481481485</v>
      </c>
      <c r="K95" s="45">
        <v>92</v>
      </c>
      <c r="L95" s="78">
        <f t="shared" si="10"/>
        <v>0.0015592592592592594</v>
      </c>
      <c r="M95" s="69">
        <f>N95-J95</f>
        <v>0.002187499999999995</v>
      </c>
      <c r="N95" s="46">
        <v>0.04116898148148148</v>
      </c>
      <c r="O95" s="73">
        <f>P95-N95</f>
        <v>0.1665972222222222</v>
      </c>
      <c r="P95" s="16">
        <v>0.2077662037037037</v>
      </c>
      <c r="Q95" s="13">
        <v>92</v>
      </c>
      <c r="R95" s="83">
        <f t="shared" si="13"/>
        <v>22.009170487703212</v>
      </c>
      <c r="S95" s="69">
        <f>T95-P95</f>
        <v>0.002233796296296303</v>
      </c>
      <c r="T95" s="46">
        <v>0.21</v>
      </c>
      <c r="U95" s="77">
        <f t="shared" si="11"/>
        <v>0.09960648148148146</v>
      </c>
      <c r="V95" s="45">
        <v>90</v>
      </c>
      <c r="W95" s="83">
        <f t="shared" si="12"/>
        <v>8.784568905414828</v>
      </c>
      <c r="X95" s="91">
        <v>0.30960648148148145</v>
      </c>
    </row>
    <row r="96" spans="1:24" ht="19.5" customHeight="1">
      <c r="A96" s="25"/>
      <c r="B96" s="21" t="s">
        <v>178</v>
      </c>
      <c r="C96" s="21" t="s">
        <v>156</v>
      </c>
      <c r="D96" s="20" t="s">
        <v>31</v>
      </c>
      <c r="E96" s="20" t="s">
        <v>16</v>
      </c>
      <c r="F96" s="20" t="s">
        <v>21</v>
      </c>
      <c r="G96" s="20" t="s">
        <v>18</v>
      </c>
      <c r="H96" s="27">
        <v>217</v>
      </c>
      <c r="I96" s="65"/>
      <c r="J96" s="71">
        <v>0.022824074074074076</v>
      </c>
      <c r="K96" s="27"/>
      <c r="L96" s="72">
        <f t="shared" si="10"/>
        <v>0.000912962962962963</v>
      </c>
      <c r="M96" s="66">
        <f>N96-J96</f>
        <v>0.0006134259259259235</v>
      </c>
      <c r="N96" s="9">
        <v>0.0234375</v>
      </c>
      <c r="O96" s="73">
        <f>P96-N96</f>
        <v>0.10612268518518517</v>
      </c>
      <c r="P96" s="16">
        <v>0.12956018518518517</v>
      </c>
      <c r="Q96" s="13"/>
      <c r="R96" s="80">
        <f t="shared" si="13"/>
        <v>34.55120514778057</v>
      </c>
      <c r="S96" s="66">
        <f>T96-P96</f>
        <v>0.0005787037037037202</v>
      </c>
      <c r="T96" s="9">
        <v>0.1301388888888889</v>
      </c>
      <c r="U96" s="71" t="e">
        <f t="shared" si="11"/>
        <v>#VALUE!</v>
      </c>
      <c r="V96" s="35"/>
      <c r="W96" s="80" t="e">
        <f t="shared" si="12"/>
        <v>#VALUE!</v>
      </c>
      <c r="X96" s="92" t="s">
        <v>182</v>
      </c>
    </row>
    <row r="97" spans="1:24" ht="19.5" customHeight="1">
      <c r="A97" s="10"/>
      <c r="B97" s="4" t="s">
        <v>55</v>
      </c>
      <c r="C97" s="4" t="s">
        <v>56</v>
      </c>
      <c r="D97" s="5" t="s">
        <v>15</v>
      </c>
      <c r="E97" s="5" t="s">
        <v>16</v>
      </c>
      <c r="F97" s="5" t="s">
        <v>21</v>
      </c>
      <c r="G97" s="5" t="s">
        <v>18</v>
      </c>
      <c r="H97" s="13">
        <v>137</v>
      </c>
      <c r="I97" s="61"/>
      <c r="J97" s="73">
        <v>0.03241898148148148</v>
      </c>
      <c r="K97" s="13"/>
      <c r="L97" s="74">
        <f t="shared" si="10"/>
        <v>0.0012967592592592592</v>
      </c>
      <c r="M97" s="67">
        <f>N97-J97</f>
        <v>0.001516203703703707</v>
      </c>
      <c r="N97" s="41">
        <v>0.033935185185185186</v>
      </c>
      <c r="O97" s="73">
        <f>P97-N97</f>
        <v>0.12377314814814816</v>
      </c>
      <c r="P97" s="16">
        <v>0.15770833333333334</v>
      </c>
      <c r="Q97" s="13"/>
      <c r="R97" s="81">
        <f t="shared" si="13"/>
        <v>29.62408827379839</v>
      </c>
      <c r="S97" s="67">
        <f>T97-P97</f>
        <v>0.0009722222222222354</v>
      </c>
      <c r="T97" s="41">
        <v>0.15868055555555557</v>
      </c>
      <c r="U97" s="73" t="e">
        <f t="shared" si="11"/>
        <v>#VALUE!</v>
      </c>
      <c r="V97" s="22"/>
      <c r="W97" s="81" t="e">
        <f t="shared" si="12"/>
        <v>#VALUE!</v>
      </c>
      <c r="X97" s="88" t="s">
        <v>182</v>
      </c>
    </row>
    <row r="98" spans="1:24" ht="19.5" customHeight="1">
      <c r="A98" s="10"/>
      <c r="B98" s="4" t="s">
        <v>24</v>
      </c>
      <c r="C98" s="4" t="s">
        <v>25</v>
      </c>
      <c r="D98" s="5" t="s">
        <v>15</v>
      </c>
      <c r="E98" s="5" t="s">
        <v>16</v>
      </c>
      <c r="F98" s="5" t="s">
        <v>21</v>
      </c>
      <c r="G98" s="5" t="s">
        <v>18</v>
      </c>
      <c r="H98" s="13">
        <v>200</v>
      </c>
      <c r="I98" s="61"/>
      <c r="J98" s="73">
        <v>0.026412037037037036</v>
      </c>
      <c r="K98" s="13"/>
      <c r="L98" s="74">
        <f t="shared" si="10"/>
        <v>0.0010564814814814816</v>
      </c>
      <c r="M98" s="67">
        <f>N98-J98</f>
        <v>0.0009375000000000008</v>
      </c>
      <c r="N98" s="41">
        <v>0.027349537037037037</v>
      </c>
      <c r="O98" s="73">
        <f>P98-N98</f>
        <v>0.12400462962962965</v>
      </c>
      <c r="P98" s="16">
        <v>0.15135416666666668</v>
      </c>
      <c r="Q98" s="13"/>
      <c r="R98" s="81">
        <f t="shared" si="13"/>
        <v>29.568788501026688</v>
      </c>
      <c r="S98" s="67">
        <f>T98-P98</f>
        <v>0.000960648148148141</v>
      </c>
      <c r="T98" s="41">
        <v>0.15231481481481482</v>
      </c>
      <c r="U98" s="73" t="e">
        <f t="shared" si="11"/>
        <v>#VALUE!</v>
      </c>
      <c r="V98" s="22"/>
      <c r="W98" s="81" t="e">
        <f t="shared" si="12"/>
        <v>#VALUE!</v>
      </c>
      <c r="X98" s="88" t="s">
        <v>182</v>
      </c>
    </row>
    <row r="99" spans="1:24" ht="19.5" customHeight="1">
      <c r="A99" s="10"/>
      <c r="B99" s="4" t="s">
        <v>110</v>
      </c>
      <c r="C99" s="4" t="s">
        <v>111</v>
      </c>
      <c r="D99" s="5" t="s">
        <v>31</v>
      </c>
      <c r="E99" s="5" t="s">
        <v>16</v>
      </c>
      <c r="F99" s="5" t="s">
        <v>21</v>
      </c>
      <c r="G99" s="5" t="s">
        <v>18</v>
      </c>
      <c r="H99" s="13">
        <v>114</v>
      </c>
      <c r="I99" s="61"/>
      <c r="J99" s="73">
        <v>0.025694444444444447</v>
      </c>
      <c r="K99" s="13"/>
      <c r="L99" s="74">
        <f aca="true" t="shared" si="15" ref="L99:L117">(J99*100)/2500</f>
        <v>0.0010277777777777778</v>
      </c>
      <c r="M99" s="67">
        <f>N99-J99</f>
        <v>0.0010300925925925894</v>
      </c>
      <c r="N99" s="41">
        <v>0.026724537037037036</v>
      </c>
      <c r="O99" s="73">
        <f>P99-N99</f>
        <v>0.1260763888888889</v>
      </c>
      <c r="P99" s="16">
        <v>0.15280092592592592</v>
      </c>
      <c r="Q99" s="13"/>
      <c r="R99" s="81">
        <f t="shared" si="13"/>
        <v>29.08289727347838</v>
      </c>
      <c r="S99" s="67">
        <f>T99-P99</f>
        <v>0.001018518518518502</v>
      </c>
      <c r="T99" s="41">
        <v>0.15381944444444443</v>
      </c>
      <c r="U99" s="73" t="e">
        <f aca="true" t="shared" si="16" ref="U99:U117">X99-T99</f>
        <v>#VALUE!</v>
      </c>
      <c r="V99" s="22"/>
      <c r="W99" s="81" t="e">
        <f aca="true" t="shared" si="17" ref="W99:W117">(21/U99)/24</f>
        <v>#VALUE!</v>
      </c>
      <c r="X99" s="88" t="s">
        <v>182</v>
      </c>
    </row>
    <row r="100" spans="1:24" ht="19.5" customHeight="1">
      <c r="A100" s="10"/>
      <c r="B100" s="4" t="s">
        <v>107</v>
      </c>
      <c r="C100" s="4" t="s">
        <v>108</v>
      </c>
      <c r="D100" s="5" t="s">
        <v>31</v>
      </c>
      <c r="E100" s="5" t="s">
        <v>16</v>
      </c>
      <c r="F100" s="5" t="s">
        <v>21</v>
      </c>
      <c r="G100" s="5" t="s">
        <v>18</v>
      </c>
      <c r="H100" s="13">
        <v>165</v>
      </c>
      <c r="I100" s="61"/>
      <c r="J100" s="73">
        <v>0.026631944444444444</v>
      </c>
      <c r="K100" s="13"/>
      <c r="L100" s="74">
        <f t="shared" si="15"/>
        <v>0.0010652777777777778</v>
      </c>
      <c r="M100" s="67">
        <f>N100-J100</f>
        <v>0.0010416666666666664</v>
      </c>
      <c r="N100" s="41">
        <v>0.02767361111111111</v>
      </c>
      <c r="O100" s="73">
        <f>P100-N100</f>
        <v>0.12658564814814816</v>
      </c>
      <c r="P100" s="16">
        <v>0.15425925925925926</v>
      </c>
      <c r="Q100" s="13"/>
      <c r="R100" s="81">
        <f t="shared" si="13"/>
        <v>28.965895583798115</v>
      </c>
      <c r="S100" s="67">
        <f>T100-P100</f>
        <v>0.0012152777777777735</v>
      </c>
      <c r="T100" s="41">
        <v>0.15547453703703704</v>
      </c>
      <c r="U100" s="73" t="e">
        <f t="shared" si="16"/>
        <v>#VALUE!</v>
      </c>
      <c r="V100" s="22"/>
      <c r="W100" s="81" t="e">
        <f t="shared" si="17"/>
        <v>#VALUE!</v>
      </c>
      <c r="X100" s="88" t="s">
        <v>182</v>
      </c>
    </row>
    <row r="101" spans="1:24" ht="19.5" customHeight="1">
      <c r="A101" s="10"/>
      <c r="B101" s="4" t="s">
        <v>151</v>
      </c>
      <c r="C101" s="4" t="s">
        <v>118</v>
      </c>
      <c r="D101" s="5" t="s">
        <v>15</v>
      </c>
      <c r="E101" s="5" t="s">
        <v>16</v>
      </c>
      <c r="F101" s="5" t="s">
        <v>21</v>
      </c>
      <c r="G101" s="5" t="s">
        <v>18</v>
      </c>
      <c r="H101" s="13">
        <v>120</v>
      </c>
      <c r="I101" s="61"/>
      <c r="J101" s="73">
        <v>0.027523148148148147</v>
      </c>
      <c r="K101" s="13"/>
      <c r="L101" s="74">
        <f t="shared" si="15"/>
        <v>0.001100925925925926</v>
      </c>
      <c r="M101" s="67">
        <f>N101-J101</f>
        <v>0.0010879629629629677</v>
      </c>
      <c r="N101" s="41">
        <v>0.028611111111111115</v>
      </c>
      <c r="O101" s="73">
        <f>P101-N101</f>
        <v>0.1293402777777778</v>
      </c>
      <c r="P101" s="16">
        <v>0.1579513888888889</v>
      </c>
      <c r="Q101" s="13"/>
      <c r="R101" s="81">
        <f t="shared" si="13"/>
        <v>28.348993288590602</v>
      </c>
      <c r="S101" s="67" t="e">
        <f t="shared" si="14"/>
        <v>#VALUE!</v>
      </c>
      <c r="T101" s="41" t="s">
        <v>182</v>
      </c>
      <c r="U101" s="73" t="e">
        <f t="shared" si="16"/>
        <v>#VALUE!</v>
      </c>
      <c r="V101" s="22"/>
      <c r="W101" s="81" t="e">
        <f t="shared" si="17"/>
        <v>#VALUE!</v>
      </c>
      <c r="X101" s="88" t="s">
        <v>182</v>
      </c>
    </row>
    <row r="102" spans="1:24" ht="19.5" customHeight="1">
      <c r="A102" s="10"/>
      <c r="B102" s="12" t="s">
        <v>121</v>
      </c>
      <c r="C102" s="12" t="s">
        <v>122</v>
      </c>
      <c r="D102" s="13" t="s">
        <v>123</v>
      </c>
      <c r="E102" s="13" t="s">
        <v>16</v>
      </c>
      <c r="F102" s="13" t="s">
        <v>21</v>
      </c>
      <c r="G102" s="13" t="s">
        <v>18</v>
      </c>
      <c r="H102" s="13">
        <v>141</v>
      </c>
      <c r="I102" s="61"/>
      <c r="J102" s="73">
        <v>0.0349537037037037</v>
      </c>
      <c r="K102" s="13"/>
      <c r="L102" s="74">
        <f t="shared" si="15"/>
        <v>0.0013981481481481481</v>
      </c>
      <c r="M102" s="67">
        <f>N102-J102</f>
        <v>0.0009143518518518537</v>
      </c>
      <c r="N102" s="41">
        <v>0.035868055555555556</v>
      </c>
      <c r="O102" s="73">
        <f>P102-N102</f>
        <v>0.13089120370370372</v>
      </c>
      <c r="P102" s="16">
        <v>0.16675925925925927</v>
      </c>
      <c r="Q102" s="13"/>
      <c r="R102" s="81">
        <f t="shared" si="13"/>
        <v>28.01308692192059</v>
      </c>
      <c r="S102" s="67" t="e">
        <f t="shared" si="14"/>
        <v>#VALUE!</v>
      </c>
      <c r="T102" s="41" t="s">
        <v>182</v>
      </c>
      <c r="U102" s="73" t="e">
        <f t="shared" si="16"/>
        <v>#VALUE!</v>
      </c>
      <c r="V102" s="22"/>
      <c r="W102" s="81" t="e">
        <f t="shared" si="17"/>
        <v>#VALUE!</v>
      </c>
      <c r="X102" s="88" t="s">
        <v>182</v>
      </c>
    </row>
    <row r="103" spans="1:24" ht="19.5" customHeight="1">
      <c r="A103" s="10"/>
      <c r="B103" s="4" t="s">
        <v>36</v>
      </c>
      <c r="C103" s="6" t="s">
        <v>37</v>
      </c>
      <c r="D103" s="14" t="s">
        <v>15</v>
      </c>
      <c r="E103" s="14" t="s">
        <v>16</v>
      </c>
      <c r="F103" s="5" t="s">
        <v>21</v>
      </c>
      <c r="G103" s="5" t="s">
        <v>18</v>
      </c>
      <c r="H103" s="13">
        <v>186</v>
      </c>
      <c r="I103" s="61"/>
      <c r="J103" s="73">
        <v>0.03125</v>
      </c>
      <c r="K103" s="13"/>
      <c r="L103" s="74">
        <f t="shared" si="15"/>
        <v>0.00125</v>
      </c>
      <c r="M103" s="67">
        <f>N103-J103</f>
        <v>0.0016898148148148107</v>
      </c>
      <c r="N103" s="41">
        <v>0.03293981481481481</v>
      </c>
      <c r="O103" s="73">
        <f>P103-N103</f>
        <v>0.13142361111111112</v>
      </c>
      <c r="P103" s="16">
        <v>0.16436342592592593</v>
      </c>
      <c r="Q103" s="13"/>
      <c r="R103" s="81">
        <f t="shared" si="13"/>
        <v>27.899603698811095</v>
      </c>
      <c r="S103" s="67">
        <f t="shared" si="14"/>
        <v>0.001412037037037045</v>
      </c>
      <c r="T103" s="41">
        <v>0.16577546296296297</v>
      </c>
      <c r="U103" s="73" t="e">
        <f t="shared" si="16"/>
        <v>#VALUE!</v>
      </c>
      <c r="V103" s="22"/>
      <c r="W103" s="81" t="e">
        <f t="shared" si="17"/>
        <v>#VALUE!</v>
      </c>
      <c r="X103" s="88" t="s">
        <v>182</v>
      </c>
    </row>
    <row r="104" spans="1:24" ht="19.5" customHeight="1">
      <c r="A104" s="10"/>
      <c r="B104" s="4" t="s">
        <v>159</v>
      </c>
      <c r="C104" s="4" t="s">
        <v>106</v>
      </c>
      <c r="D104" s="5" t="s">
        <v>31</v>
      </c>
      <c r="E104" s="5" t="s">
        <v>16</v>
      </c>
      <c r="F104" s="5" t="s">
        <v>21</v>
      </c>
      <c r="G104" s="5" t="s">
        <v>18</v>
      </c>
      <c r="H104" s="13">
        <v>122</v>
      </c>
      <c r="I104" s="61"/>
      <c r="J104" s="73">
        <v>0.026006944444444447</v>
      </c>
      <c r="K104" s="13"/>
      <c r="L104" s="74">
        <f t="shared" si="15"/>
        <v>0.0010402777777777778</v>
      </c>
      <c r="M104" s="67">
        <f>N104-J104</f>
        <v>0.0013541666666666632</v>
      </c>
      <c r="N104" s="41">
        <v>0.02736111111111111</v>
      </c>
      <c r="O104" s="73">
        <f>P104-N104</f>
        <v>0.13212962962962962</v>
      </c>
      <c r="P104" s="16">
        <v>0.15949074074074074</v>
      </c>
      <c r="Q104" s="13"/>
      <c r="R104" s="81">
        <f t="shared" si="13"/>
        <v>27.75052557813595</v>
      </c>
      <c r="S104" s="67">
        <f t="shared" si="14"/>
        <v>0.0013773148148148173</v>
      </c>
      <c r="T104" s="41">
        <v>0.16086805555555556</v>
      </c>
      <c r="U104" s="73" t="e">
        <f t="shared" si="16"/>
        <v>#VALUE!</v>
      </c>
      <c r="V104" s="22"/>
      <c r="W104" s="81" t="e">
        <f t="shared" si="17"/>
        <v>#VALUE!</v>
      </c>
      <c r="X104" s="88" t="s">
        <v>182</v>
      </c>
    </row>
    <row r="105" spans="1:24" ht="19.5" customHeight="1">
      <c r="A105" s="34"/>
      <c r="B105" s="4" t="s">
        <v>170</v>
      </c>
      <c r="C105" s="4" t="s">
        <v>171</v>
      </c>
      <c r="D105" s="5" t="s">
        <v>15</v>
      </c>
      <c r="E105" s="5" t="s">
        <v>16</v>
      </c>
      <c r="F105" s="5" t="s">
        <v>21</v>
      </c>
      <c r="G105" s="5" t="s">
        <v>18</v>
      </c>
      <c r="H105" s="13">
        <v>221</v>
      </c>
      <c r="I105" s="61"/>
      <c r="J105" s="73">
        <v>0.037766203703703705</v>
      </c>
      <c r="K105" s="13"/>
      <c r="L105" s="74">
        <f t="shared" si="15"/>
        <v>0.0015106481481481481</v>
      </c>
      <c r="M105" s="67">
        <f>N105-J105</f>
        <v>0.0010995370370370378</v>
      </c>
      <c r="N105" s="41">
        <v>0.03886574074074074</v>
      </c>
      <c r="O105" s="73">
        <f>P105-N105</f>
        <v>0.1332060185185185</v>
      </c>
      <c r="P105" s="16">
        <v>0.17207175925925924</v>
      </c>
      <c r="Q105" s="13"/>
      <c r="R105" s="81">
        <f t="shared" si="13"/>
        <v>27.52628377791294</v>
      </c>
      <c r="S105" s="67">
        <f t="shared" si="14"/>
        <v>0.001782407407407427</v>
      </c>
      <c r="T105" s="41">
        <v>0.17385416666666667</v>
      </c>
      <c r="U105" s="73" t="e">
        <f t="shared" si="16"/>
        <v>#VALUE!</v>
      </c>
      <c r="V105" s="22"/>
      <c r="W105" s="81" t="e">
        <f t="shared" si="17"/>
        <v>#VALUE!</v>
      </c>
      <c r="X105" s="88" t="s">
        <v>182</v>
      </c>
    </row>
    <row r="106" spans="1:24" ht="19.5" customHeight="1">
      <c r="A106" s="10"/>
      <c r="B106" s="4" t="s">
        <v>172</v>
      </c>
      <c r="C106" s="4" t="s">
        <v>173</v>
      </c>
      <c r="D106" s="5" t="s">
        <v>15</v>
      </c>
      <c r="E106" s="5" t="s">
        <v>16</v>
      </c>
      <c r="F106" s="5" t="s">
        <v>21</v>
      </c>
      <c r="G106" s="5" t="s">
        <v>16</v>
      </c>
      <c r="H106" s="13">
        <v>222</v>
      </c>
      <c r="I106" s="61"/>
      <c r="J106" s="73">
        <v>0.02800925925925926</v>
      </c>
      <c r="K106" s="13"/>
      <c r="L106" s="74">
        <f t="shared" si="15"/>
        <v>0.0011203703703703703</v>
      </c>
      <c r="M106" s="67">
        <f>N106-J106</f>
        <v>0.0009837962962962916</v>
      </c>
      <c r="N106" s="41">
        <v>0.028993055555555553</v>
      </c>
      <c r="O106" s="73">
        <f>P106-N106</f>
        <v>0.13443287037037038</v>
      </c>
      <c r="P106" s="16">
        <v>0.16342592592592595</v>
      </c>
      <c r="Q106" s="13"/>
      <c r="R106" s="81">
        <f t="shared" si="13"/>
        <v>27.275075333620318</v>
      </c>
      <c r="S106" s="67">
        <f t="shared" si="14"/>
        <v>0.0017013888888888773</v>
      </c>
      <c r="T106" s="41">
        <v>0.16512731481481482</v>
      </c>
      <c r="U106" s="73" t="e">
        <f t="shared" si="16"/>
        <v>#VALUE!</v>
      </c>
      <c r="V106" s="22"/>
      <c r="W106" s="81" t="e">
        <f t="shared" si="17"/>
        <v>#VALUE!</v>
      </c>
      <c r="X106" s="88" t="s">
        <v>182</v>
      </c>
    </row>
    <row r="107" spans="1:24" ht="19.5" customHeight="1">
      <c r="A107" s="10"/>
      <c r="B107" s="4" t="s">
        <v>174</v>
      </c>
      <c r="C107" s="4" t="s">
        <v>106</v>
      </c>
      <c r="D107" s="5" t="s">
        <v>31</v>
      </c>
      <c r="E107" s="5" t="s">
        <v>16</v>
      </c>
      <c r="F107" s="5" t="s">
        <v>21</v>
      </c>
      <c r="G107" s="5" t="s">
        <v>18</v>
      </c>
      <c r="H107" s="13">
        <v>214</v>
      </c>
      <c r="I107" s="61"/>
      <c r="J107" s="73">
        <v>0.02775462962962963</v>
      </c>
      <c r="K107" s="13"/>
      <c r="L107" s="74">
        <f t="shared" si="15"/>
        <v>0.0011101851851851852</v>
      </c>
      <c r="M107" s="67">
        <f>N107-J107</f>
        <v>0.0011921296296296263</v>
      </c>
      <c r="N107" s="41">
        <v>0.028946759259259255</v>
      </c>
      <c r="O107" s="73">
        <f>P107-N107</f>
        <v>0.14354166666666668</v>
      </c>
      <c r="P107" s="16">
        <v>0.17248842592592592</v>
      </c>
      <c r="Q107" s="13"/>
      <c r="R107" s="81">
        <f t="shared" si="13"/>
        <v>25.544267053701017</v>
      </c>
      <c r="S107" s="67">
        <f>T107-P107</f>
        <v>0.002141203703703687</v>
      </c>
      <c r="T107" s="41">
        <v>0.1746296296296296</v>
      </c>
      <c r="U107" s="73" t="e">
        <f t="shared" si="16"/>
        <v>#VALUE!</v>
      </c>
      <c r="V107" s="22"/>
      <c r="W107" s="81" t="e">
        <f t="shared" si="17"/>
        <v>#VALUE!</v>
      </c>
      <c r="X107" s="88" t="s">
        <v>182</v>
      </c>
    </row>
    <row r="108" spans="1:24" ht="19.5" customHeight="1">
      <c r="A108" s="10"/>
      <c r="B108" s="4" t="s">
        <v>139</v>
      </c>
      <c r="C108" s="4" t="s">
        <v>140</v>
      </c>
      <c r="D108" s="5" t="s">
        <v>15</v>
      </c>
      <c r="E108" s="5" t="s">
        <v>16</v>
      </c>
      <c r="F108" s="5" t="s">
        <v>21</v>
      </c>
      <c r="G108" s="5" t="s">
        <v>18</v>
      </c>
      <c r="H108" s="13">
        <v>191</v>
      </c>
      <c r="I108" s="61"/>
      <c r="J108" s="73">
        <v>0.02900462962962963</v>
      </c>
      <c r="K108" s="13"/>
      <c r="L108" s="74">
        <f t="shared" si="15"/>
        <v>0.001160185185185185</v>
      </c>
      <c r="M108" s="67">
        <f>N108-J108</f>
        <v>0.0020717592592592593</v>
      </c>
      <c r="N108" s="41">
        <v>0.03107638888888889</v>
      </c>
      <c r="O108" s="73">
        <f>P108-N108</f>
        <v>0.14431712962962961</v>
      </c>
      <c r="P108" s="16">
        <v>0.1753935185185185</v>
      </c>
      <c r="Q108" s="13"/>
      <c r="R108" s="81">
        <f t="shared" si="13"/>
        <v>25.407009383270516</v>
      </c>
      <c r="S108" s="67">
        <f t="shared" si="14"/>
        <v>0.0030208333333333337</v>
      </c>
      <c r="T108" s="41">
        <v>0.17841435185185184</v>
      </c>
      <c r="U108" s="73" t="e">
        <f t="shared" si="16"/>
        <v>#VALUE!</v>
      </c>
      <c r="V108" s="22"/>
      <c r="W108" s="81" t="e">
        <f t="shared" si="17"/>
        <v>#VALUE!</v>
      </c>
      <c r="X108" s="88" t="s">
        <v>182</v>
      </c>
    </row>
    <row r="109" spans="1:24" ht="19.5" customHeight="1">
      <c r="A109" s="10"/>
      <c r="B109" s="4" t="s">
        <v>115</v>
      </c>
      <c r="C109" s="4" t="s">
        <v>116</v>
      </c>
      <c r="D109" s="5" t="s">
        <v>15</v>
      </c>
      <c r="E109" s="5" t="s">
        <v>16</v>
      </c>
      <c r="F109" s="5" t="s">
        <v>21</v>
      </c>
      <c r="G109" s="5" t="s">
        <v>18</v>
      </c>
      <c r="H109" s="13">
        <v>171</v>
      </c>
      <c r="I109" s="61"/>
      <c r="J109" s="73">
        <v>0.03648148148148148</v>
      </c>
      <c r="K109" s="13"/>
      <c r="L109" s="74">
        <f t="shared" si="15"/>
        <v>0.0014592592592592593</v>
      </c>
      <c r="M109" s="67">
        <f>N109-J109</f>
        <v>0.003333333333333334</v>
      </c>
      <c r="N109" s="41">
        <v>0.03981481481481482</v>
      </c>
      <c r="O109" s="73">
        <f>P109-N109</f>
        <v>0.17031249999999998</v>
      </c>
      <c r="P109" s="16">
        <v>0.2101273148148148</v>
      </c>
      <c r="Q109" s="13"/>
      <c r="R109" s="81">
        <f t="shared" si="13"/>
        <v>21.529051987767588</v>
      </c>
      <c r="S109" s="67">
        <f t="shared" si="14"/>
        <v>0.003229166666666672</v>
      </c>
      <c r="T109" s="41">
        <v>0.21335648148148148</v>
      </c>
      <c r="U109" s="73" t="e">
        <f t="shared" si="16"/>
        <v>#VALUE!</v>
      </c>
      <c r="V109" s="22"/>
      <c r="W109" s="81" t="e">
        <f t="shared" si="17"/>
        <v>#VALUE!</v>
      </c>
      <c r="X109" s="88" t="s">
        <v>182</v>
      </c>
    </row>
    <row r="110" spans="1:24" ht="19.5" customHeight="1">
      <c r="A110" s="10"/>
      <c r="B110" s="4" t="s">
        <v>124</v>
      </c>
      <c r="C110" s="12" t="s">
        <v>122</v>
      </c>
      <c r="D110" s="13" t="s">
        <v>123</v>
      </c>
      <c r="E110" s="13" t="s">
        <v>16</v>
      </c>
      <c r="F110" s="5" t="s">
        <v>17</v>
      </c>
      <c r="G110" s="5" t="s">
        <v>16</v>
      </c>
      <c r="H110" s="13">
        <v>144</v>
      </c>
      <c r="I110" s="61"/>
      <c r="J110" s="73">
        <v>0.038969907407407404</v>
      </c>
      <c r="K110" s="13"/>
      <c r="L110" s="74">
        <f t="shared" si="15"/>
        <v>0.0015587962962962962</v>
      </c>
      <c r="M110" s="67">
        <f>N110-J110</f>
        <v>0.0018518518518518545</v>
      </c>
      <c r="N110" s="41">
        <v>0.04082175925925926</v>
      </c>
      <c r="O110" s="73">
        <f>P110-N110</f>
        <v>0.17136574074074074</v>
      </c>
      <c r="P110" s="16">
        <v>0.2121875</v>
      </c>
      <c r="Q110" s="13"/>
      <c r="R110" s="81">
        <f t="shared" si="13"/>
        <v>21.39673105497771</v>
      </c>
      <c r="S110" s="67" t="e">
        <f t="shared" si="14"/>
        <v>#VALUE!</v>
      </c>
      <c r="T110" s="41" t="s">
        <v>182</v>
      </c>
      <c r="U110" s="73" t="e">
        <f t="shared" si="16"/>
        <v>#VALUE!</v>
      </c>
      <c r="V110" s="22"/>
      <c r="W110" s="81" t="e">
        <f t="shared" si="17"/>
        <v>#VALUE!</v>
      </c>
      <c r="X110" s="88" t="s">
        <v>182</v>
      </c>
    </row>
    <row r="111" spans="1:24" ht="19.5" customHeight="1">
      <c r="A111" s="10"/>
      <c r="B111" s="4" t="s">
        <v>43</v>
      </c>
      <c r="C111" s="4" t="s">
        <v>47</v>
      </c>
      <c r="D111" s="5" t="s">
        <v>15</v>
      </c>
      <c r="E111" s="5" t="s">
        <v>16</v>
      </c>
      <c r="F111" s="5" t="s">
        <v>21</v>
      </c>
      <c r="G111" s="5" t="s">
        <v>18</v>
      </c>
      <c r="H111" s="13">
        <v>130</v>
      </c>
      <c r="I111" s="61"/>
      <c r="J111" s="73">
        <v>0.0309375</v>
      </c>
      <c r="K111" s="13"/>
      <c r="L111" s="74">
        <f t="shared" si="15"/>
        <v>0.0012375</v>
      </c>
      <c r="M111" s="67">
        <f>N111-J111</f>
        <v>0.0010995370370370378</v>
      </c>
      <c r="N111" s="41">
        <v>0.03203703703703704</v>
      </c>
      <c r="O111" s="73" t="e">
        <f>P111-N111</f>
        <v>#VALUE!</v>
      </c>
      <c r="P111" s="16" t="s">
        <v>182</v>
      </c>
      <c r="Q111" s="13"/>
      <c r="R111" s="81" t="e">
        <f aca="true" t="shared" si="18" ref="R111:R117">(88/O111)/24</f>
        <v>#VALUE!</v>
      </c>
      <c r="S111" s="67" t="e">
        <f t="shared" si="14"/>
        <v>#VALUE!</v>
      </c>
      <c r="T111" s="41" t="s">
        <v>182</v>
      </c>
      <c r="U111" s="73" t="e">
        <f t="shared" si="16"/>
        <v>#VALUE!</v>
      </c>
      <c r="V111" s="22"/>
      <c r="W111" s="81" t="e">
        <f t="shared" si="17"/>
        <v>#VALUE!</v>
      </c>
      <c r="X111" s="88" t="s">
        <v>182</v>
      </c>
    </row>
    <row r="112" spans="1:24" ht="19.5" customHeight="1">
      <c r="A112" s="10"/>
      <c r="B112" s="4" t="s">
        <v>39</v>
      </c>
      <c r="C112" s="4" t="s">
        <v>33</v>
      </c>
      <c r="D112" s="5" t="s">
        <v>15</v>
      </c>
      <c r="E112" s="5" t="s">
        <v>16</v>
      </c>
      <c r="F112" s="5" t="s">
        <v>21</v>
      </c>
      <c r="G112" s="5" t="s">
        <v>18</v>
      </c>
      <c r="H112" s="13">
        <v>105</v>
      </c>
      <c r="I112" s="61"/>
      <c r="J112" s="73">
        <v>0.03159722222222222</v>
      </c>
      <c r="K112" s="13"/>
      <c r="L112" s="74">
        <f t="shared" si="15"/>
        <v>0.0012638888888888888</v>
      </c>
      <c r="M112" s="67">
        <f>N112-J112</f>
        <v>0.001226851851851854</v>
      </c>
      <c r="N112" s="41">
        <v>0.032824074074074075</v>
      </c>
      <c r="O112" s="73" t="e">
        <f>P112-N112</f>
        <v>#VALUE!</v>
      </c>
      <c r="P112" s="16" t="s">
        <v>182</v>
      </c>
      <c r="Q112" s="13"/>
      <c r="R112" s="81" t="e">
        <f t="shared" si="18"/>
        <v>#VALUE!</v>
      </c>
      <c r="S112" s="67" t="e">
        <f>T112-P112</f>
        <v>#VALUE!</v>
      </c>
      <c r="T112" s="41" t="s">
        <v>182</v>
      </c>
      <c r="U112" s="73" t="e">
        <f t="shared" si="16"/>
        <v>#VALUE!</v>
      </c>
      <c r="V112" s="22"/>
      <c r="W112" s="81" t="e">
        <f t="shared" si="17"/>
        <v>#VALUE!</v>
      </c>
      <c r="X112" s="88" t="s">
        <v>182</v>
      </c>
    </row>
    <row r="113" spans="1:24" ht="19.5" customHeight="1">
      <c r="A113" s="10"/>
      <c r="B113" s="4" t="s">
        <v>62</v>
      </c>
      <c r="C113" s="4" t="s">
        <v>58</v>
      </c>
      <c r="D113" s="5" t="s">
        <v>15</v>
      </c>
      <c r="E113" s="5" t="s">
        <v>16</v>
      </c>
      <c r="F113" s="5" t="s">
        <v>21</v>
      </c>
      <c r="G113" s="5" t="s">
        <v>18</v>
      </c>
      <c r="H113" s="13">
        <v>202</v>
      </c>
      <c r="I113" s="61"/>
      <c r="J113" s="73">
        <v>0.02943287037037037</v>
      </c>
      <c r="K113" s="13"/>
      <c r="L113" s="74">
        <f t="shared" si="15"/>
        <v>0.0011773148148148146</v>
      </c>
      <c r="M113" s="67">
        <f>N113-J113</f>
        <v>0.0013425925925925966</v>
      </c>
      <c r="N113" s="41">
        <v>0.030775462962962966</v>
      </c>
      <c r="O113" s="73">
        <f>P113-N113</f>
        <v>0.13931712962962964</v>
      </c>
      <c r="P113" s="16">
        <v>0.1700925925925926</v>
      </c>
      <c r="Q113" s="13"/>
      <c r="R113" s="81">
        <f t="shared" si="18"/>
        <v>26.318850211846804</v>
      </c>
      <c r="S113" s="67">
        <f t="shared" si="14"/>
        <v>0.0016666666666666496</v>
      </c>
      <c r="T113" s="41">
        <v>0.17175925925925925</v>
      </c>
      <c r="U113" s="73" t="e">
        <f t="shared" si="16"/>
        <v>#VALUE!</v>
      </c>
      <c r="V113" s="22"/>
      <c r="W113" s="81" t="e">
        <f t="shared" si="17"/>
        <v>#VALUE!</v>
      </c>
      <c r="X113" s="88" t="s">
        <v>182</v>
      </c>
    </row>
    <row r="114" spans="1:24" ht="19.5" customHeight="1">
      <c r="A114" s="10"/>
      <c r="B114" s="4" t="s">
        <v>141</v>
      </c>
      <c r="C114" s="4" t="s">
        <v>140</v>
      </c>
      <c r="D114" s="5" t="s">
        <v>15</v>
      </c>
      <c r="E114" s="5" t="s">
        <v>16</v>
      </c>
      <c r="F114" s="5" t="s">
        <v>21</v>
      </c>
      <c r="G114" s="5" t="s">
        <v>18</v>
      </c>
      <c r="H114" s="13">
        <v>187</v>
      </c>
      <c r="I114" s="61"/>
      <c r="J114" s="73">
        <v>0.031886574074074074</v>
      </c>
      <c r="K114" s="13"/>
      <c r="L114" s="74">
        <f t="shared" si="15"/>
        <v>0.001275462962962963</v>
      </c>
      <c r="M114" s="67">
        <f>N114-J114</f>
        <v>0.0020601851851851857</v>
      </c>
      <c r="N114" s="41">
        <v>0.03394675925925926</v>
      </c>
      <c r="O114" s="73">
        <f>P114-N114</f>
        <v>0.1519097222222222</v>
      </c>
      <c r="P114" s="16">
        <v>0.18585648148148148</v>
      </c>
      <c r="Q114" s="13"/>
      <c r="R114" s="81">
        <f t="shared" si="18"/>
        <v>24.13714285714286</v>
      </c>
      <c r="S114" s="67">
        <f t="shared" si="14"/>
        <v>0.002824074074074062</v>
      </c>
      <c r="T114" s="41">
        <v>0.18868055555555555</v>
      </c>
      <c r="U114" s="73" t="e">
        <f t="shared" si="16"/>
        <v>#VALUE!</v>
      </c>
      <c r="V114" s="22"/>
      <c r="W114" s="81" t="e">
        <f t="shared" si="17"/>
        <v>#VALUE!</v>
      </c>
      <c r="X114" s="88" t="s">
        <v>182</v>
      </c>
    </row>
    <row r="115" spans="1:24" ht="19.5" customHeight="1">
      <c r="A115" s="10"/>
      <c r="B115" s="4" t="s">
        <v>112</v>
      </c>
      <c r="C115" s="4" t="s">
        <v>98</v>
      </c>
      <c r="D115" s="5" t="s">
        <v>15</v>
      </c>
      <c r="E115" s="5" t="s">
        <v>16</v>
      </c>
      <c r="F115" s="5" t="s">
        <v>21</v>
      </c>
      <c r="G115" s="5" t="s">
        <v>18</v>
      </c>
      <c r="H115" s="13">
        <v>181</v>
      </c>
      <c r="I115" s="61"/>
      <c r="J115" s="73">
        <v>0.02934027777777778</v>
      </c>
      <c r="K115" s="13"/>
      <c r="L115" s="74">
        <f t="shared" si="15"/>
        <v>0.0011736111111111112</v>
      </c>
      <c r="M115" s="67">
        <f>N115-J115</f>
        <v>0.0014120370370370346</v>
      </c>
      <c r="N115" s="41">
        <v>0.030752314814814816</v>
      </c>
      <c r="O115" s="73">
        <f>P115-N115</f>
        <v>0.12967592592592592</v>
      </c>
      <c r="P115" s="16">
        <v>0.16042824074074075</v>
      </c>
      <c r="Q115" s="13"/>
      <c r="R115" s="81">
        <f t="shared" si="18"/>
        <v>28.275615851481618</v>
      </c>
      <c r="S115" s="67">
        <f t="shared" si="14"/>
        <v>0.0016203703703703554</v>
      </c>
      <c r="T115" s="41">
        <v>0.1620486111111111</v>
      </c>
      <c r="U115" s="73" t="e">
        <f t="shared" si="16"/>
        <v>#VALUE!</v>
      </c>
      <c r="V115" s="22"/>
      <c r="W115" s="81" t="e">
        <f t="shared" si="17"/>
        <v>#VALUE!</v>
      </c>
      <c r="X115" s="88" t="s">
        <v>182</v>
      </c>
    </row>
    <row r="116" spans="1:24" ht="19.5" customHeight="1">
      <c r="A116" s="10"/>
      <c r="B116" s="4" t="s">
        <v>169</v>
      </c>
      <c r="C116" s="4" t="s">
        <v>79</v>
      </c>
      <c r="D116" s="5" t="s">
        <v>31</v>
      </c>
      <c r="E116" s="5" t="s">
        <v>16</v>
      </c>
      <c r="F116" s="5" t="s">
        <v>21</v>
      </c>
      <c r="G116" s="5" t="s">
        <v>18</v>
      </c>
      <c r="H116" s="13">
        <v>178</v>
      </c>
      <c r="I116" s="61"/>
      <c r="J116" s="73">
        <v>0.030011574074074076</v>
      </c>
      <c r="K116" s="13"/>
      <c r="L116" s="74">
        <f t="shared" si="15"/>
        <v>0.001200462962962963</v>
      </c>
      <c r="M116" s="67">
        <f>N116-J116</f>
        <v>0.0025347222222222195</v>
      </c>
      <c r="N116" s="41">
        <v>0.032546296296296295</v>
      </c>
      <c r="O116" s="73">
        <f>P116-N116</f>
        <v>0.13067129629629629</v>
      </c>
      <c r="P116" s="16">
        <v>0.16321759259259258</v>
      </c>
      <c r="Q116" s="13"/>
      <c r="R116" s="81">
        <f t="shared" si="18"/>
        <v>28.06023029229407</v>
      </c>
      <c r="S116" s="67">
        <f t="shared" si="14"/>
        <v>0.0023263888888889195</v>
      </c>
      <c r="T116" s="41">
        <v>0.1655439814814815</v>
      </c>
      <c r="U116" s="73" t="e">
        <f t="shared" si="16"/>
        <v>#VALUE!</v>
      </c>
      <c r="V116" s="22"/>
      <c r="W116" s="81" t="e">
        <f t="shared" si="17"/>
        <v>#VALUE!</v>
      </c>
      <c r="X116" s="88" t="s">
        <v>182</v>
      </c>
    </row>
    <row r="117" spans="1:24" ht="19.5" customHeight="1" thickBot="1">
      <c r="A117" s="11"/>
      <c r="B117" s="43" t="s">
        <v>138</v>
      </c>
      <c r="C117" s="43" t="s">
        <v>140</v>
      </c>
      <c r="D117" s="44" t="s">
        <v>15</v>
      </c>
      <c r="E117" s="44" t="s">
        <v>16</v>
      </c>
      <c r="F117" s="44" t="s">
        <v>21</v>
      </c>
      <c r="G117" s="44" t="s">
        <v>18</v>
      </c>
      <c r="H117" s="15">
        <v>189</v>
      </c>
      <c r="I117" s="64"/>
      <c r="J117" s="77">
        <v>0.031608796296296295</v>
      </c>
      <c r="K117" s="15"/>
      <c r="L117" s="78">
        <f t="shared" si="15"/>
        <v>0.0012643518518518518</v>
      </c>
      <c r="M117" s="86">
        <f>N117-J117</f>
        <v>0.0023611111111111124</v>
      </c>
      <c r="N117" s="41">
        <v>0.03396990740740741</v>
      </c>
      <c r="O117" s="77">
        <f>P117-N117</f>
        <v>-0.03396990740740741</v>
      </c>
      <c r="P117" s="17"/>
      <c r="Q117" s="15"/>
      <c r="R117" s="83">
        <f t="shared" si="18"/>
        <v>-107.93867120954003</v>
      </c>
      <c r="S117" s="86">
        <f t="shared" si="14"/>
        <v>0.1756134259259259</v>
      </c>
      <c r="T117" s="41">
        <v>0.1756134259259259</v>
      </c>
      <c r="U117" s="77" t="e">
        <f t="shared" si="16"/>
        <v>#VALUE!</v>
      </c>
      <c r="V117" s="45"/>
      <c r="W117" s="83" t="e">
        <f t="shared" si="17"/>
        <v>#VALUE!</v>
      </c>
      <c r="X117" s="91" t="s">
        <v>182</v>
      </c>
    </row>
    <row r="131" spans="1:24" ht="19.5" customHeight="1">
      <c r="A131" s="28"/>
      <c r="B131" s="29"/>
      <c r="C131" s="29"/>
      <c r="D131" s="29"/>
      <c r="E131" s="29"/>
      <c r="F131" s="30"/>
      <c r="G131" s="30"/>
      <c r="H131" s="30"/>
      <c r="I131" s="30"/>
      <c r="J131" s="30"/>
      <c r="K131" s="30"/>
      <c r="L131" s="47"/>
      <c r="M131" s="31"/>
      <c r="N131" s="7"/>
      <c r="O131" s="7"/>
      <c r="P131" s="7"/>
      <c r="Q131" s="2"/>
      <c r="R131" s="32"/>
      <c r="S131" s="31"/>
      <c r="T131" s="7"/>
      <c r="U131" s="7"/>
      <c r="V131" s="18"/>
      <c r="W131" s="32"/>
      <c r="X131" s="7"/>
    </row>
    <row r="132" spans="1:17" ht="19.5" customHeight="1">
      <c r="A132" s="28"/>
      <c r="B132" s="29"/>
      <c r="C132" s="29"/>
      <c r="D132" s="29"/>
      <c r="E132" s="29"/>
      <c r="F132" s="30"/>
      <c r="G132" s="30"/>
      <c r="H132" s="7"/>
      <c r="I132" s="7"/>
      <c r="J132" s="2"/>
      <c r="K132" s="7"/>
      <c r="L132" s="31"/>
      <c r="M132" s="7"/>
      <c r="N132" s="7"/>
      <c r="O132" s="2"/>
      <c r="P132" s="32"/>
      <c r="Q132" s="7"/>
    </row>
    <row r="133" spans="1:17" ht="19.5" customHeight="1">
      <c r="A133" s="28"/>
      <c r="B133" s="29"/>
      <c r="C133" s="29"/>
      <c r="D133" s="29"/>
      <c r="E133" s="29"/>
      <c r="F133" s="30"/>
      <c r="G133" s="30"/>
      <c r="H133" s="7"/>
      <c r="I133" s="7"/>
      <c r="J133" s="2"/>
      <c r="K133" s="7"/>
      <c r="L133" s="31"/>
      <c r="M133" s="7"/>
      <c r="N133" s="7"/>
      <c r="O133" s="2"/>
      <c r="P133" s="32"/>
      <c r="Q133" s="7"/>
    </row>
    <row r="134" spans="1:17" ht="19.5" customHeight="1">
      <c r="A134" s="28"/>
      <c r="B134" s="29"/>
      <c r="C134" s="29"/>
      <c r="D134" s="29"/>
      <c r="E134" s="29"/>
      <c r="F134" s="30"/>
      <c r="G134" s="30"/>
      <c r="H134" s="7"/>
      <c r="I134" s="7"/>
      <c r="J134" s="2"/>
      <c r="K134" s="7"/>
      <c r="L134" s="31"/>
      <c r="M134" s="7"/>
      <c r="N134" s="7"/>
      <c r="O134" s="2"/>
      <c r="P134" s="32"/>
      <c r="Q134" s="7"/>
    </row>
    <row r="135" spans="1:17" ht="19.5" customHeight="1">
      <c r="A135" s="28"/>
      <c r="B135" s="29"/>
      <c r="C135" s="29"/>
      <c r="D135" s="29"/>
      <c r="E135" s="29"/>
      <c r="F135" s="30"/>
      <c r="G135" s="30"/>
      <c r="H135" s="7"/>
      <c r="I135" s="7"/>
      <c r="J135" s="2"/>
      <c r="K135" s="7"/>
      <c r="L135" s="31"/>
      <c r="M135" s="7"/>
      <c r="N135" s="7"/>
      <c r="O135" s="2"/>
      <c r="P135" s="32"/>
      <c r="Q135" s="7"/>
    </row>
    <row r="136" spans="1:17" ht="19.5" customHeight="1">
      <c r="A136" s="28"/>
      <c r="B136" s="29"/>
      <c r="C136" s="29"/>
      <c r="D136" s="29"/>
      <c r="E136" s="29"/>
      <c r="F136" s="30"/>
      <c r="G136" s="30"/>
      <c r="H136" s="7"/>
      <c r="I136" s="7"/>
      <c r="J136" s="2"/>
      <c r="K136" s="7"/>
      <c r="L136" s="31"/>
      <c r="M136" s="7"/>
      <c r="N136" s="7"/>
      <c r="O136" s="2"/>
      <c r="P136" s="32"/>
      <c r="Q136" s="7"/>
    </row>
    <row r="137" spans="1:17" ht="19.5" customHeight="1">
      <c r="A137" s="28"/>
      <c r="B137" s="29"/>
      <c r="C137" s="29"/>
      <c r="D137" s="29"/>
      <c r="E137" s="29"/>
      <c r="F137" s="30"/>
      <c r="G137" s="30"/>
      <c r="H137" s="7"/>
      <c r="I137" s="7"/>
      <c r="J137" s="2"/>
      <c r="K137" s="7"/>
      <c r="L137" s="31"/>
      <c r="M137" s="7"/>
      <c r="N137" s="7"/>
      <c r="O137" s="2"/>
      <c r="P137" s="32"/>
      <c r="Q137" s="7"/>
    </row>
    <row r="138" spans="1:17" ht="19.5" customHeight="1">
      <c r="A138" s="28"/>
      <c r="B138" s="29"/>
      <c r="C138" s="29"/>
      <c r="D138" s="29"/>
      <c r="E138" s="29"/>
      <c r="F138" s="30"/>
      <c r="G138" s="30"/>
      <c r="H138" s="7"/>
      <c r="I138" s="7"/>
      <c r="J138" s="2"/>
      <c r="K138" s="7"/>
      <c r="L138" s="31"/>
      <c r="M138" s="7"/>
      <c r="N138" s="7"/>
      <c r="O138" s="2"/>
      <c r="P138" s="32"/>
      <c r="Q138" s="7"/>
    </row>
    <row r="139" spans="1:17" ht="19.5" customHeight="1">
      <c r="A139" s="28"/>
      <c r="B139" s="29"/>
      <c r="C139" s="29"/>
      <c r="D139" s="29"/>
      <c r="E139" s="29"/>
      <c r="F139" s="30"/>
      <c r="G139" s="30"/>
      <c r="H139" s="7"/>
      <c r="I139" s="7"/>
      <c r="J139" s="2"/>
      <c r="K139" s="7"/>
      <c r="L139" s="31"/>
      <c r="M139" s="7"/>
      <c r="N139" s="7"/>
      <c r="O139" s="2"/>
      <c r="P139" s="32"/>
      <c r="Q139" s="7"/>
    </row>
    <row r="140" spans="1:17" ht="19.5" customHeight="1">
      <c r="A140" s="28"/>
      <c r="B140" s="29"/>
      <c r="C140" s="29"/>
      <c r="D140" s="29"/>
      <c r="E140" s="29"/>
      <c r="F140" s="30"/>
      <c r="G140" s="30"/>
      <c r="H140" s="7"/>
      <c r="I140" s="7"/>
      <c r="J140" s="2"/>
      <c r="K140" s="7"/>
      <c r="L140" s="31"/>
      <c r="M140" s="7"/>
      <c r="N140" s="7"/>
      <c r="O140" s="2"/>
      <c r="P140" s="32"/>
      <c r="Q140" s="7"/>
    </row>
    <row r="141" spans="1:17" ht="19.5" customHeight="1">
      <c r="A141" s="28"/>
      <c r="B141" s="29"/>
      <c r="C141" s="29"/>
      <c r="D141" s="29"/>
      <c r="E141" s="29"/>
      <c r="F141" s="30"/>
      <c r="G141" s="30"/>
      <c r="H141" s="7"/>
      <c r="I141" s="7"/>
      <c r="J141" s="2"/>
      <c r="K141" s="7"/>
      <c r="L141" s="31"/>
      <c r="M141" s="7"/>
      <c r="N141" s="7"/>
      <c r="O141" s="2"/>
      <c r="P141" s="32"/>
      <c r="Q141" s="7"/>
    </row>
    <row r="142" spans="1:17" ht="19.5" customHeight="1">
      <c r="A142" s="28"/>
      <c r="B142" s="29"/>
      <c r="C142" s="29"/>
      <c r="D142" s="29"/>
      <c r="E142" s="29"/>
      <c r="F142" s="30"/>
      <c r="G142" s="30"/>
      <c r="H142" s="7"/>
      <c r="I142" s="7"/>
      <c r="J142" s="2"/>
      <c r="K142" s="7"/>
      <c r="L142" s="31"/>
      <c r="M142" s="7"/>
      <c r="N142" s="7"/>
      <c r="O142" s="2"/>
      <c r="P142" s="32"/>
      <c r="Q142" s="7"/>
    </row>
    <row r="143" spans="1:17" ht="19.5" customHeight="1">
      <c r="A143" s="28"/>
      <c r="B143" s="29"/>
      <c r="C143" s="29"/>
      <c r="D143" s="29"/>
      <c r="E143" s="29"/>
      <c r="F143" s="30"/>
      <c r="G143" s="30"/>
      <c r="H143" s="7"/>
      <c r="I143" s="7"/>
      <c r="J143" s="2"/>
      <c r="K143" s="7"/>
      <c r="L143" s="31"/>
      <c r="M143" s="7"/>
      <c r="N143" s="7"/>
      <c r="O143" s="2"/>
      <c r="P143" s="32"/>
      <c r="Q143" s="7"/>
    </row>
    <row r="144" spans="1:17" ht="19.5" customHeight="1">
      <c r="A144" s="28"/>
      <c r="B144" s="29"/>
      <c r="C144" s="29"/>
      <c r="D144" s="29"/>
      <c r="E144" s="29"/>
      <c r="F144" s="30"/>
      <c r="G144" s="30"/>
      <c r="H144" s="7"/>
      <c r="I144" s="7"/>
      <c r="J144" s="2"/>
      <c r="K144" s="7"/>
      <c r="L144" s="31"/>
      <c r="M144" s="7"/>
      <c r="N144" s="7"/>
      <c r="O144" s="2"/>
      <c r="P144" s="32"/>
      <c r="Q144" s="7"/>
    </row>
    <row r="145" spans="1:17" ht="19.5" customHeight="1">
      <c r="A145" s="28"/>
      <c r="B145" s="29"/>
      <c r="C145" s="29"/>
      <c r="D145" s="29"/>
      <c r="E145" s="29"/>
      <c r="F145" s="30"/>
      <c r="G145" s="30"/>
      <c r="H145" s="7"/>
      <c r="I145" s="7"/>
      <c r="J145" s="2"/>
      <c r="K145" s="7"/>
      <c r="L145" s="31"/>
      <c r="M145" s="7"/>
      <c r="N145" s="7"/>
      <c r="O145" s="2"/>
      <c r="P145" s="32"/>
      <c r="Q145" s="7"/>
    </row>
    <row r="146" spans="1:17" ht="19.5" customHeight="1">
      <c r="A146" s="28"/>
      <c r="B146" s="29"/>
      <c r="C146" s="29"/>
      <c r="D146" s="29"/>
      <c r="E146" s="29"/>
      <c r="F146" s="30"/>
      <c r="G146" s="30"/>
      <c r="H146" s="7"/>
      <c r="I146" s="7"/>
      <c r="J146" s="2"/>
      <c r="K146" s="7"/>
      <c r="L146" s="31"/>
      <c r="M146" s="7"/>
      <c r="N146" s="7"/>
      <c r="O146" s="2"/>
      <c r="P146" s="32"/>
      <c r="Q146" s="7"/>
    </row>
    <row r="147" spans="1:17" ht="19.5" customHeight="1">
      <c r="A147" s="28"/>
      <c r="B147" s="29"/>
      <c r="C147" s="29"/>
      <c r="D147" s="29"/>
      <c r="E147" s="29"/>
      <c r="F147" s="30"/>
      <c r="G147" s="30"/>
      <c r="H147" s="7"/>
      <c r="I147" s="7"/>
      <c r="J147" s="2"/>
      <c r="K147" s="7"/>
      <c r="L147" s="31"/>
      <c r="M147" s="7"/>
      <c r="N147" s="7"/>
      <c r="O147" s="2"/>
      <c r="P147" s="32"/>
      <c r="Q147" s="7"/>
    </row>
    <row r="148" spans="1:17" ht="19.5" customHeight="1">
      <c r="A148" s="28"/>
      <c r="B148" s="29"/>
      <c r="C148" s="29"/>
      <c r="D148" s="29"/>
      <c r="E148" s="29"/>
      <c r="F148" s="30"/>
      <c r="G148" s="30"/>
      <c r="H148" s="7"/>
      <c r="I148" s="7"/>
      <c r="J148" s="2"/>
      <c r="K148" s="7"/>
      <c r="L148" s="31"/>
      <c r="M148" s="7"/>
      <c r="N148" s="7"/>
      <c r="O148" s="2"/>
      <c r="P148" s="32"/>
      <c r="Q148" s="7"/>
    </row>
    <row r="149" spans="1:17" ht="19.5" customHeight="1">
      <c r="A149" s="28"/>
      <c r="B149" s="29"/>
      <c r="C149" s="29"/>
      <c r="D149" s="29"/>
      <c r="E149" s="29"/>
      <c r="F149" s="30"/>
      <c r="G149" s="30"/>
      <c r="H149" s="7"/>
      <c r="I149" s="7"/>
      <c r="J149" s="2"/>
      <c r="K149" s="7"/>
      <c r="L149" s="31"/>
      <c r="M149" s="7"/>
      <c r="N149" s="7"/>
      <c r="O149" s="2"/>
      <c r="P149" s="32"/>
      <c r="Q149" s="7"/>
    </row>
    <row r="150" spans="1:17" ht="19.5" customHeight="1">
      <c r="A150" s="28"/>
      <c r="B150" s="29"/>
      <c r="C150" s="29"/>
      <c r="D150" s="29"/>
      <c r="E150" s="29"/>
      <c r="F150" s="30"/>
      <c r="G150" s="30"/>
      <c r="H150" s="7"/>
      <c r="I150" s="7"/>
      <c r="J150" s="2"/>
      <c r="K150" s="7"/>
      <c r="L150" s="31"/>
      <c r="M150" s="7"/>
      <c r="N150" s="7"/>
      <c r="O150" s="2"/>
      <c r="P150" s="32"/>
      <c r="Q150" s="7"/>
    </row>
    <row r="151" spans="1:17" ht="19.5" customHeight="1">
      <c r="A151" s="28"/>
      <c r="B151" s="29"/>
      <c r="C151" s="29"/>
      <c r="D151" s="29"/>
      <c r="E151" s="29"/>
      <c r="F151" s="30"/>
      <c r="G151" s="30"/>
      <c r="H151" s="7"/>
      <c r="I151" s="7"/>
      <c r="J151" s="2"/>
      <c r="K151" s="7"/>
      <c r="L151" s="31"/>
      <c r="M151" s="7"/>
      <c r="N151" s="7"/>
      <c r="O151" s="2"/>
      <c r="P151" s="32"/>
      <c r="Q151" s="7"/>
    </row>
    <row r="152" spans="1:17" ht="19.5" customHeight="1">
      <c r="A152" s="28"/>
      <c r="B152" s="29"/>
      <c r="C152" s="29"/>
      <c r="D152" s="29"/>
      <c r="E152" s="29"/>
      <c r="F152" s="30"/>
      <c r="G152" s="30"/>
      <c r="H152" s="7"/>
      <c r="I152" s="7"/>
      <c r="J152" s="2"/>
      <c r="K152" s="7"/>
      <c r="L152" s="31"/>
      <c r="M152" s="7"/>
      <c r="N152" s="7"/>
      <c r="O152" s="2"/>
      <c r="P152" s="32"/>
      <c r="Q152" s="7"/>
    </row>
    <row r="153" spans="1:17" ht="19.5" customHeight="1">
      <c r="A153" s="28"/>
      <c r="B153" s="29"/>
      <c r="C153" s="29"/>
      <c r="D153" s="29"/>
      <c r="E153" s="29"/>
      <c r="F153" s="30"/>
      <c r="G153" s="30"/>
      <c r="H153" s="7"/>
      <c r="I153" s="7"/>
      <c r="J153" s="2"/>
      <c r="K153" s="7"/>
      <c r="L153" s="31"/>
      <c r="M153" s="7"/>
      <c r="N153" s="7"/>
      <c r="O153" s="2"/>
      <c r="P153" s="32"/>
      <c r="Q153" s="7"/>
    </row>
    <row r="154" spans="1:17" ht="19.5" customHeight="1">
      <c r="A154" s="28"/>
      <c r="B154" s="29"/>
      <c r="C154" s="29"/>
      <c r="D154" s="29"/>
      <c r="E154" s="29"/>
      <c r="F154" s="30"/>
      <c r="G154" s="30"/>
      <c r="H154" s="7"/>
      <c r="I154" s="7"/>
      <c r="J154" s="2"/>
      <c r="K154" s="7"/>
      <c r="L154" s="31"/>
      <c r="M154" s="7"/>
      <c r="N154" s="7"/>
      <c r="O154" s="2"/>
      <c r="P154" s="32"/>
      <c r="Q154" s="7"/>
    </row>
    <row r="155" spans="1:17" ht="19.5" customHeight="1">
      <c r="A155" s="28"/>
      <c r="B155" s="29"/>
      <c r="C155" s="29"/>
      <c r="D155" s="29"/>
      <c r="E155" s="29"/>
      <c r="F155" s="30"/>
      <c r="G155" s="30"/>
      <c r="H155" s="7"/>
      <c r="I155" s="7"/>
      <c r="J155" s="2"/>
      <c r="K155" s="7"/>
      <c r="L155" s="31"/>
      <c r="M155" s="7"/>
      <c r="N155" s="7"/>
      <c r="O155" s="2"/>
      <c r="P155" s="32"/>
      <c r="Q155" s="7"/>
    </row>
    <row r="156" spans="1:17" ht="19.5" customHeight="1">
      <c r="A156" s="28"/>
      <c r="B156" s="29"/>
      <c r="C156" s="29"/>
      <c r="D156" s="29"/>
      <c r="E156" s="29"/>
      <c r="F156" s="30"/>
      <c r="G156" s="30"/>
      <c r="H156" s="7"/>
      <c r="I156" s="7"/>
      <c r="J156" s="2"/>
      <c r="K156" s="7"/>
      <c r="L156" s="31"/>
      <c r="M156" s="7"/>
      <c r="N156" s="7"/>
      <c r="O156" s="2"/>
      <c r="P156" s="32"/>
      <c r="Q156" s="7"/>
    </row>
    <row r="157" spans="1:17" ht="19.5" customHeight="1">
      <c r="A157" s="28"/>
      <c r="B157" s="29"/>
      <c r="C157" s="29"/>
      <c r="D157" s="29"/>
      <c r="E157" s="29"/>
      <c r="F157" s="30"/>
      <c r="G157" s="30"/>
      <c r="H157" s="7"/>
      <c r="I157" s="7"/>
      <c r="J157" s="2"/>
      <c r="K157" s="7"/>
      <c r="L157" s="31"/>
      <c r="M157" s="7"/>
      <c r="N157" s="7"/>
      <c r="O157" s="2"/>
      <c r="P157" s="32"/>
      <c r="Q157" s="7"/>
    </row>
    <row r="158" spans="1:17" ht="19.5" customHeight="1">
      <c r="A158" s="28"/>
      <c r="B158" s="29"/>
      <c r="C158" s="29"/>
      <c r="D158" s="29"/>
      <c r="E158" s="29"/>
      <c r="F158" s="30"/>
      <c r="G158" s="30"/>
      <c r="H158" s="7"/>
      <c r="I158" s="7"/>
      <c r="J158" s="2"/>
      <c r="K158" s="7"/>
      <c r="L158" s="31"/>
      <c r="M158" s="7"/>
      <c r="N158" s="7"/>
      <c r="O158" s="2"/>
      <c r="P158" s="32"/>
      <c r="Q158" s="7"/>
    </row>
    <row r="159" spans="1:17" ht="19.5" customHeight="1">
      <c r="A159" s="28"/>
      <c r="B159" s="29"/>
      <c r="C159" s="29"/>
      <c r="D159" s="29"/>
      <c r="E159" s="29"/>
      <c r="F159" s="30"/>
      <c r="G159" s="30"/>
      <c r="H159" s="7"/>
      <c r="I159" s="7"/>
      <c r="J159" s="2"/>
      <c r="K159" s="7"/>
      <c r="L159" s="31"/>
      <c r="M159" s="7"/>
      <c r="N159" s="7"/>
      <c r="O159" s="2"/>
      <c r="P159" s="32"/>
      <c r="Q159" s="7"/>
    </row>
    <row r="160" spans="1:17" ht="19.5" customHeight="1">
      <c r="A160" s="28"/>
      <c r="B160" s="29"/>
      <c r="C160" s="29"/>
      <c r="D160" s="29"/>
      <c r="E160" s="29"/>
      <c r="F160" s="30"/>
      <c r="G160" s="30"/>
      <c r="H160" s="7"/>
      <c r="I160" s="7"/>
      <c r="J160" s="2"/>
      <c r="K160" s="7"/>
      <c r="L160" s="31"/>
      <c r="M160" s="7"/>
      <c r="N160" s="7"/>
      <c r="O160" s="2"/>
      <c r="P160" s="32"/>
      <c r="Q160" s="7"/>
    </row>
    <row r="161" spans="1:17" ht="19.5" customHeight="1">
      <c r="A161" s="28"/>
      <c r="B161" s="29"/>
      <c r="C161" s="29"/>
      <c r="D161" s="29"/>
      <c r="E161" s="29"/>
      <c r="F161" s="30"/>
      <c r="G161" s="30"/>
      <c r="H161" s="7"/>
      <c r="I161" s="7"/>
      <c r="J161" s="2"/>
      <c r="K161" s="7"/>
      <c r="L161" s="31"/>
      <c r="M161" s="7"/>
      <c r="N161" s="7"/>
      <c r="O161" s="2"/>
      <c r="P161" s="32"/>
      <c r="Q161" s="7"/>
    </row>
    <row r="162" spans="1:17" ht="19.5" customHeight="1">
      <c r="A162" s="28"/>
      <c r="B162" s="29"/>
      <c r="C162" s="29"/>
      <c r="D162" s="29"/>
      <c r="E162" s="29"/>
      <c r="F162" s="30"/>
      <c r="G162" s="30"/>
      <c r="H162" s="7"/>
      <c r="I162" s="7"/>
      <c r="J162" s="2"/>
      <c r="K162" s="7"/>
      <c r="L162" s="31"/>
      <c r="M162" s="7"/>
      <c r="N162" s="7"/>
      <c r="O162" s="2"/>
      <c r="P162" s="32"/>
      <c r="Q162" s="7"/>
    </row>
    <row r="163" spans="1:17" ht="19.5" customHeight="1">
      <c r="A163" s="28"/>
      <c r="B163" s="29"/>
      <c r="C163" s="29"/>
      <c r="D163" s="29"/>
      <c r="E163" s="29"/>
      <c r="F163" s="30"/>
      <c r="G163" s="30"/>
      <c r="H163" s="7"/>
      <c r="I163" s="7"/>
      <c r="J163" s="2"/>
      <c r="K163" s="7"/>
      <c r="L163" s="31"/>
      <c r="M163" s="7"/>
      <c r="N163" s="7"/>
      <c r="O163" s="2"/>
      <c r="P163" s="32"/>
      <c r="Q163" s="7"/>
    </row>
    <row r="164" spans="1:17" ht="19.5" customHeight="1">
      <c r="A164" s="28"/>
      <c r="B164" s="29"/>
      <c r="C164" s="29"/>
      <c r="D164" s="29"/>
      <c r="E164" s="29"/>
      <c r="F164" s="30"/>
      <c r="G164" s="30"/>
      <c r="H164" s="7"/>
      <c r="I164" s="7"/>
      <c r="J164" s="2"/>
      <c r="K164" s="7"/>
      <c r="L164" s="31"/>
      <c r="M164" s="7"/>
      <c r="N164" s="7"/>
      <c r="O164" s="2"/>
      <c r="P164" s="32"/>
      <c r="Q164" s="7"/>
    </row>
    <row r="165" spans="1:17" ht="19.5" customHeight="1">
      <c r="A165" s="28"/>
      <c r="B165" s="29"/>
      <c r="C165" s="29"/>
      <c r="D165" s="29"/>
      <c r="E165" s="29"/>
      <c r="F165" s="30"/>
      <c r="G165" s="30"/>
      <c r="H165" s="7"/>
      <c r="I165" s="7"/>
      <c r="J165" s="2"/>
      <c r="K165" s="7"/>
      <c r="L165" s="31"/>
      <c r="M165" s="7"/>
      <c r="N165" s="7"/>
      <c r="O165" s="2"/>
      <c r="P165" s="32"/>
      <c r="Q165" s="7"/>
    </row>
    <row r="166" spans="1:17" ht="19.5" customHeight="1">
      <c r="A166" s="28"/>
      <c r="B166" s="29"/>
      <c r="C166" s="29"/>
      <c r="D166" s="29"/>
      <c r="E166" s="29"/>
      <c r="F166" s="30"/>
      <c r="G166" s="30"/>
      <c r="H166" s="7"/>
      <c r="I166" s="7"/>
      <c r="J166" s="2"/>
      <c r="K166" s="7"/>
      <c r="L166" s="31"/>
      <c r="M166" s="7"/>
      <c r="N166" s="7"/>
      <c r="O166" s="2"/>
      <c r="P166" s="32"/>
      <c r="Q166" s="7"/>
    </row>
    <row r="167" spans="1:17" ht="19.5" customHeight="1">
      <c r="A167" s="28"/>
      <c r="B167" s="29"/>
      <c r="C167" s="29"/>
      <c r="D167" s="29"/>
      <c r="E167" s="29"/>
      <c r="F167" s="30"/>
      <c r="G167" s="30"/>
      <c r="H167" s="7"/>
      <c r="I167" s="7"/>
      <c r="J167" s="2"/>
      <c r="K167" s="7"/>
      <c r="L167" s="31"/>
      <c r="M167" s="7"/>
      <c r="N167" s="7"/>
      <c r="O167" s="2"/>
      <c r="P167" s="32"/>
      <c r="Q167" s="7"/>
    </row>
    <row r="168" spans="1:17" ht="19.5" customHeight="1">
      <c r="A168" s="28"/>
      <c r="B168" s="29"/>
      <c r="C168" s="29"/>
      <c r="D168" s="29"/>
      <c r="E168" s="29"/>
      <c r="F168" s="30"/>
      <c r="G168" s="30"/>
      <c r="H168" s="7"/>
      <c r="I168" s="7"/>
      <c r="J168" s="2"/>
      <c r="K168" s="7"/>
      <c r="L168" s="31"/>
      <c r="M168" s="7"/>
      <c r="N168" s="7"/>
      <c r="O168" s="2"/>
      <c r="P168" s="32"/>
      <c r="Q168" s="7"/>
    </row>
    <row r="169" spans="1:17" ht="19.5" customHeight="1">
      <c r="A169" s="28"/>
      <c r="B169" s="29"/>
      <c r="C169" s="29"/>
      <c r="D169" s="29"/>
      <c r="E169" s="29"/>
      <c r="F169" s="30"/>
      <c r="G169" s="30"/>
      <c r="H169" s="7"/>
      <c r="I169" s="7"/>
      <c r="J169" s="2"/>
      <c r="K169" s="7"/>
      <c r="L169" s="31"/>
      <c r="M169" s="7"/>
      <c r="N169" s="7"/>
      <c r="O169" s="2"/>
      <c r="P169" s="32"/>
      <c r="Q169" s="7"/>
    </row>
    <row r="170" spans="1:17" ht="19.5" customHeight="1">
      <c r="A170" s="28"/>
      <c r="B170" s="29"/>
      <c r="C170" s="29"/>
      <c r="D170" s="29"/>
      <c r="E170" s="29"/>
      <c r="F170" s="30"/>
      <c r="G170" s="30"/>
      <c r="H170" s="7"/>
      <c r="I170" s="7"/>
      <c r="J170" s="2"/>
      <c r="K170" s="7"/>
      <c r="L170" s="31"/>
      <c r="M170" s="7"/>
      <c r="N170" s="7"/>
      <c r="O170" s="2"/>
      <c r="P170" s="32"/>
      <c r="Q170" s="7"/>
    </row>
    <row r="171" spans="1:17" ht="19.5" customHeight="1">
      <c r="A171" s="28"/>
      <c r="B171" s="29"/>
      <c r="C171" s="29"/>
      <c r="D171" s="29"/>
      <c r="E171" s="29"/>
      <c r="F171" s="30"/>
      <c r="G171" s="30"/>
      <c r="H171" s="7"/>
      <c r="I171" s="7"/>
      <c r="J171" s="2"/>
      <c r="K171" s="7"/>
      <c r="L171" s="31"/>
      <c r="M171" s="7"/>
      <c r="N171" s="7"/>
      <c r="O171" s="2"/>
      <c r="P171" s="32"/>
      <c r="Q171" s="7"/>
    </row>
    <row r="172" spans="1:17" ht="19.5" customHeight="1">
      <c r="A172" s="28"/>
      <c r="B172" s="29"/>
      <c r="C172" s="29"/>
      <c r="D172" s="29"/>
      <c r="E172" s="29"/>
      <c r="F172" s="30"/>
      <c r="G172" s="30"/>
      <c r="H172" s="7"/>
      <c r="I172" s="7"/>
      <c r="J172" s="2"/>
      <c r="K172" s="7"/>
      <c r="L172" s="31"/>
      <c r="M172" s="7"/>
      <c r="N172" s="7"/>
      <c r="O172" s="2"/>
      <c r="P172" s="32"/>
      <c r="Q172" s="7"/>
    </row>
    <row r="173" spans="1:17" ht="19.5" customHeight="1">
      <c r="A173" s="28"/>
      <c r="B173" s="29"/>
      <c r="C173" s="29"/>
      <c r="D173" s="29"/>
      <c r="E173" s="29"/>
      <c r="F173" s="30"/>
      <c r="G173" s="30"/>
      <c r="H173" s="7"/>
      <c r="I173" s="7"/>
      <c r="J173" s="2"/>
      <c r="K173" s="7"/>
      <c r="L173" s="31"/>
      <c r="M173" s="7"/>
      <c r="N173" s="7"/>
      <c r="O173" s="2"/>
      <c r="P173" s="32"/>
      <c r="Q173" s="7"/>
    </row>
    <row r="174" spans="1:17" ht="19.5" customHeight="1">
      <c r="A174" s="28"/>
      <c r="B174" s="29"/>
      <c r="C174" s="29"/>
      <c r="D174" s="29"/>
      <c r="E174" s="29"/>
      <c r="F174" s="30"/>
      <c r="G174" s="30"/>
      <c r="H174" s="7"/>
      <c r="I174" s="7"/>
      <c r="J174" s="2"/>
      <c r="K174" s="7"/>
      <c r="L174" s="31"/>
      <c r="M174" s="7"/>
      <c r="N174" s="7"/>
      <c r="O174" s="2"/>
      <c r="P174" s="32"/>
      <c r="Q174" s="7"/>
    </row>
    <row r="175" spans="1:17" ht="19.5" customHeight="1">
      <c r="A175" s="28"/>
      <c r="B175" s="29"/>
      <c r="C175" s="29"/>
      <c r="D175" s="29"/>
      <c r="E175" s="29"/>
      <c r="F175" s="30"/>
      <c r="G175" s="30"/>
      <c r="H175" s="7"/>
      <c r="I175" s="7"/>
      <c r="J175" s="2"/>
      <c r="K175" s="7"/>
      <c r="L175" s="31"/>
      <c r="M175" s="7"/>
      <c r="N175" s="7"/>
      <c r="O175" s="2"/>
      <c r="P175" s="32"/>
      <c r="Q175" s="7"/>
    </row>
    <row r="176" spans="1:17" ht="19.5" customHeight="1">
      <c r="A176" s="28"/>
      <c r="B176" s="29"/>
      <c r="C176" s="29"/>
      <c r="D176" s="29"/>
      <c r="E176" s="29"/>
      <c r="F176" s="30"/>
      <c r="G176" s="30"/>
      <c r="H176" s="7"/>
      <c r="I176" s="7"/>
      <c r="J176" s="2"/>
      <c r="K176" s="7"/>
      <c r="L176" s="31"/>
      <c r="M176" s="7"/>
      <c r="N176" s="7"/>
      <c r="O176" s="2"/>
      <c r="P176" s="32"/>
      <c r="Q176" s="7"/>
    </row>
    <row r="177" spans="1:17" ht="19.5" customHeight="1">
      <c r="A177" s="28"/>
      <c r="B177" s="29"/>
      <c r="C177" s="29"/>
      <c r="D177" s="29"/>
      <c r="E177" s="29"/>
      <c r="F177" s="30"/>
      <c r="G177" s="30"/>
      <c r="H177" s="7"/>
      <c r="I177" s="7"/>
      <c r="J177" s="2"/>
      <c r="K177" s="7"/>
      <c r="L177" s="31"/>
      <c r="M177" s="7"/>
      <c r="N177" s="7"/>
      <c r="O177" s="2"/>
      <c r="P177" s="32"/>
      <c r="Q177" s="7"/>
    </row>
    <row r="178" spans="1:17" ht="19.5" customHeight="1">
      <c r="A178" s="28"/>
      <c r="B178" s="29"/>
      <c r="C178" s="29"/>
      <c r="D178" s="29"/>
      <c r="E178" s="29"/>
      <c r="F178" s="30"/>
      <c r="G178" s="30"/>
      <c r="H178" s="7"/>
      <c r="I178" s="7"/>
      <c r="J178" s="2"/>
      <c r="K178" s="7"/>
      <c r="L178" s="31"/>
      <c r="M178" s="7"/>
      <c r="N178" s="7"/>
      <c r="O178" s="2"/>
      <c r="P178" s="32"/>
      <c r="Q178" s="7"/>
    </row>
    <row r="179" spans="1:17" ht="19.5" customHeight="1">
      <c r="A179" s="28"/>
      <c r="B179" s="29"/>
      <c r="C179" s="29"/>
      <c r="D179" s="29"/>
      <c r="E179" s="29"/>
      <c r="F179" s="30"/>
      <c r="G179" s="30"/>
      <c r="H179" s="7"/>
      <c r="I179" s="7"/>
      <c r="J179" s="2"/>
      <c r="K179" s="7"/>
      <c r="L179" s="31"/>
      <c r="M179" s="7"/>
      <c r="N179" s="7"/>
      <c r="O179" s="2"/>
      <c r="P179" s="32"/>
      <c r="Q179" s="7"/>
    </row>
    <row r="180" spans="1:17" ht="19.5" customHeight="1">
      <c r="A180" s="28"/>
      <c r="B180" s="29"/>
      <c r="C180" s="29"/>
      <c r="D180" s="29"/>
      <c r="E180" s="29"/>
      <c r="F180" s="30"/>
      <c r="G180" s="30"/>
      <c r="H180" s="7"/>
      <c r="I180" s="7"/>
      <c r="J180" s="2"/>
      <c r="K180" s="7"/>
      <c r="L180" s="31"/>
      <c r="M180" s="7"/>
      <c r="N180" s="7"/>
      <c r="O180" s="2"/>
      <c r="P180" s="32"/>
      <c r="Q180" s="7"/>
    </row>
    <row r="181" spans="1:17" ht="19.5" customHeight="1">
      <c r="A181" s="28"/>
      <c r="B181" s="29"/>
      <c r="C181" s="29"/>
      <c r="D181" s="29"/>
      <c r="E181" s="29"/>
      <c r="F181" s="30"/>
      <c r="G181" s="30"/>
      <c r="H181" s="7"/>
      <c r="I181" s="7"/>
      <c r="J181" s="2"/>
      <c r="K181" s="7"/>
      <c r="L181" s="31"/>
      <c r="M181" s="7"/>
      <c r="N181" s="7"/>
      <c r="O181" s="2"/>
      <c r="P181" s="32"/>
      <c r="Q181" s="7"/>
    </row>
    <row r="182" spans="1:17" ht="19.5" customHeight="1">
      <c r="A182" s="28"/>
      <c r="B182" s="29"/>
      <c r="C182" s="29"/>
      <c r="D182" s="29"/>
      <c r="E182" s="29"/>
      <c r="F182" s="30"/>
      <c r="G182" s="30"/>
      <c r="H182" s="7"/>
      <c r="I182" s="7"/>
      <c r="J182" s="2"/>
      <c r="K182" s="7"/>
      <c r="L182" s="31"/>
      <c r="M182" s="7"/>
      <c r="N182" s="7"/>
      <c r="O182" s="2"/>
      <c r="P182" s="32"/>
      <c r="Q182" s="7"/>
    </row>
    <row r="183" spans="1:17" ht="19.5" customHeight="1">
      <c r="A183" s="28"/>
      <c r="B183" s="29"/>
      <c r="C183" s="29"/>
      <c r="D183" s="29"/>
      <c r="E183" s="29"/>
      <c r="F183" s="30"/>
      <c r="G183" s="30"/>
      <c r="H183" s="7"/>
      <c r="I183" s="7"/>
      <c r="J183" s="2"/>
      <c r="K183" s="7"/>
      <c r="L183" s="31"/>
      <c r="M183" s="7"/>
      <c r="N183" s="7"/>
      <c r="O183" s="2"/>
      <c r="P183" s="32"/>
      <c r="Q183" s="7"/>
    </row>
    <row r="184" spans="1:17" ht="19.5" customHeight="1">
      <c r="A184" s="28"/>
      <c r="B184" s="29"/>
      <c r="C184" s="29"/>
      <c r="D184" s="29"/>
      <c r="E184" s="29"/>
      <c r="F184" s="30"/>
      <c r="G184" s="30"/>
      <c r="H184" s="7"/>
      <c r="I184" s="7"/>
      <c r="J184" s="2"/>
      <c r="K184" s="7"/>
      <c r="L184" s="31"/>
      <c r="M184" s="7"/>
      <c r="N184" s="7"/>
      <c r="O184" s="2"/>
      <c r="P184" s="32"/>
      <c r="Q184" s="7"/>
    </row>
    <row r="185" spans="1:17" ht="19.5" customHeight="1">
      <c r="A185" s="28"/>
      <c r="B185" s="29"/>
      <c r="C185" s="29"/>
      <c r="D185" s="29"/>
      <c r="E185" s="29"/>
      <c r="F185" s="30"/>
      <c r="G185" s="30"/>
      <c r="H185" s="7"/>
      <c r="I185" s="7"/>
      <c r="J185" s="2"/>
      <c r="K185" s="7"/>
      <c r="L185" s="31"/>
      <c r="M185" s="7"/>
      <c r="N185" s="7"/>
      <c r="O185" s="2"/>
      <c r="P185" s="32"/>
      <c r="Q185" s="7"/>
    </row>
    <row r="186" spans="1:17" ht="19.5" customHeight="1">
      <c r="A186" s="28"/>
      <c r="B186" s="29"/>
      <c r="C186" s="29"/>
      <c r="D186" s="29"/>
      <c r="E186" s="29"/>
      <c r="F186" s="30"/>
      <c r="G186" s="30"/>
      <c r="H186" s="7"/>
      <c r="I186" s="7"/>
      <c r="J186" s="2"/>
      <c r="K186" s="7"/>
      <c r="L186" s="31"/>
      <c r="M186" s="7"/>
      <c r="N186" s="7"/>
      <c r="O186" s="2"/>
      <c r="P186" s="32"/>
      <c r="Q186" s="7"/>
    </row>
    <row r="187" spans="1:17" ht="19.5" customHeight="1">
      <c r="A187" s="28"/>
      <c r="B187" s="29"/>
      <c r="C187" s="29"/>
      <c r="D187" s="29"/>
      <c r="E187" s="29"/>
      <c r="F187" s="30"/>
      <c r="G187" s="30"/>
      <c r="H187" s="7"/>
      <c r="I187" s="7"/>
      <c r="J187" s="2"/>
      <c r="K187" s="7"/>
      <c r="L187" s="31"/>
      <c r="M187" s="7"/>
      <c r="N187" s="7"/>
      <c r="O187" s="2"/>
      <c r="P187" s="32"/>
      <c r="Q187" s="7"/>
    </row>
    <row r="188" spans="1:17" ht="19.5" customHeight="1">
      <c r="A188" s="28"/>
      <c r="B188" s="29"/>
      <c r="C188" s="29"/>
      <c r="D188" s="29"/>
      <c r="E188" s="29"/>
      <c r="F188" s="30"/>
      <c r="G188" s="30"/>
      <c r="H188" s="7"/>
      <c r="I188" s="7"/>
      <c r="J188" s="2"/>
      <c r="K188" s="7"/>
      <c r="L188" s="31"/>
      <c r="M188" s="7"/>
      <c r="N188" s="7"/>
      <c r="O188" s="2"/>
      <c r="P188" s="32"/>
      <c r="Q188" s="7"/>
    </row>
    <row r="189" spans="1:17" ht="19.5" customHeight="1">
      <c r="A189" s="28"/>
      <c r="B189" s="29"/>
      <c r="C189" s="29"/>
      <c r="D189" s="29"/>
      <c r="E189" s="29"/>
      <c r="F189" s="30"/>
      <c r="G189" s="30"/>
      <c r="H189" s="7"/>
      <c r="I189" s="7"/>
      <c r="J189" s="2"/>
      <c r="K189" s="7"/>
      <c r="L189" s="31"/>
      <c r="M189" s="7"/>
      <c r="N189" s="7"/>
      <c r="O189" s="2"/>
      <c r="P189" s="32"/>
      <c r="Q189" s="7"/>
    </row>
    <row r="190" spans="1:17" ht="19.5" customHeight="1">
      <c r="A190" s="28"/>
      <c r="B190" s="29"/>
      <c r="C190" s="29"/>
      <c r="D190" s="29"/>
      <c r="E190" s="29"/>
      <c r="F190" s="30"/>
      <c r="G190" s="30"/>
      <c r="H190" s="7"/>
      <c r="I190" s="7"/>
      <c r="J190" s="2"/>
      <c r="K190" s="7"/>
      <c r="L190" s="31"/>
      <c r="M190" s="7"/>
      <c r="N190" s="7"/>
      <c r="O190" s="2"/>
      <c r="P190" s="32"/>
      <c r="Q190" s="7"/>
    </row>
    <row r="191" spans="1:17" ht="19.5" customHeight="1">
      <c r="A191" s="28"/>
      <c r="B191" s="29"/>
      <c r="C191" s="29"/>
      <c r="D191" s="29"/>
      <c r="E191" s="29"/>
      <c r="F191" s="30"/>
      <c r="G191" s="30"/>
      <c r="H191" s="7"/>
      <c r="I191" s="7"/>
      <c r="J191" s="2"/>
      <c r="K191" s="7"/>
      <c r="L191" s="31"/>
      <c r="M191" s="7"/>
      <c r="N191" s="7"/>
      <c r="O191" s="2"/>
      <c r="P191" s="32"/>
      <c r="Q191" s="7"/>
    </row>
    <row r="192" spans="1:17" ht="19.5" customHeight="1">
      <c r="A192" s="28"/>
      <c r="B192" s="29"/>
      <c r="C192" s="29"/>
      <c r="D192" s="29"/>
      <c r="E192" s="29"/>
      <c r="F192" s="30"/>
      <c r="G192" s="30"/>
      <c r="H192" s="7"/>
      <c r="I192" s="7"/>
      <c r="J192" s="2"/>
      <c r="K192" s="7"/>
      <c r="L192" s="31"/>
      <c r="M192" s="7"/>
      <c r="N192" s="7"/>
      <c r="O192" s="2"/>
      <c r="P192" s="32"/>
      <c r="Q192" s="7"/>
    </row>
    <row r="193" spans="1:17" ht="19.5" customHeight="1">
      <c r="A193" s="28"/>
      <c r="B193" s="29"/>
      <c r="C193" s="29"/>
      <c r="D193" s="29"/>
      <c r="E193" s="29"/>
      <c r="F193" s="30"/>
      <c r="G193" s="30"/>
      <c r="H193" s="7"/>
      <c r="I193" s="7"/>
      <c r="J193" s="2"/>
      <c r="K193" s="7"/>
      <c r="L193" s="31"/>
      <c r="M193" s="7"/>
      <c r="N193" s="7"/>
      <c r="O193" s="2"/>
      <c r="P193" s="32"/>
      <c r="Q193" s="7"/>
    </row>
    <row r="194" spans="1:17" ht="19.5" customHeight="1">
      <c r="A194" s="28"/>
      <c r="B194" s="29"/>
      <c r="C194" s="29"/>
      <c r="D194" s="29"/>
      <c r="E194" s="29"/>
      <c r="F194" s="30"/>
      <c r="G194" s="30"/>
      <c r="H194" s="7"/>
      <c r="I194" s="7"/>
      <c r="J194" s="2"/>
      <c r="K194" s="7"/>
      <c r="L194" s="31"/>
      <c r="M194" s="7"/>
      <c r="N194" s="7"/>
      <c r="O194" s="2"/>
      <c r="P194" s="32"/>
      <c r="Q194" s="7"/>
    </row>
    <row r="195" spans="1:17" ht="19.5" customHeight="1">
      <c r="A195" s="28"/>
      <c r="B195" s="29"/>
      <c r="C195" s="29"/>
      <c r="D195" s="29"/>
      <c r="E195" s="29"/>
      <c r="F195" s="30"/>
      <c r="G195" s="30"/>
      <c r="H195" s="7"/>
      <c r="I195" s="7"/>
      <c r="J195" s="2"/>
      <c r="K195" s="7"/>
      <c r="L195" s="31"/>
      <c r="M195" s="7"/>
      <c r="N195" s="7"/>
      <c r="O195" s="2"/>
      <c r="P195" s="32"/>
      <c r="Q195" s="7"/>
    </row>
    <row r="196" spans="1:17" ht="19.5" customHeight="1">
      <c r="A196" s="28"/>
      <c r="B196" s="29"/>
      <c r="C196" s="29"/>
      <c r="D196" s="29"/>
      <c r="E196" s="29"/>
      <c r="F196" s="30"/>
      <c r="G196" s="30"/>
      <c r="H196" s="7"/>
      <c r="I196" s="7"/>
      <c r="J196" s="2"/>
      <c r="K196" s="7"/>
      <c r="L196" s="31"/>
      <c r="M196" s="7"/>
      <c r="N196" s="7"/>
      <c r="O196" s="2"/>
      <c r="P196" s="32"/>
      <c r="Q196" s="7"/>
    </row>
    <row r="197" spans="1:17" ht="19.5" customHeight="1">
      <c r="A197" s="28"/>
      <c r="C197" s="29"/>
      <c r="D197" s="29"/>
      <c r="E197" s="29"/>
      <c r="F197" s="30"/>
      <c r="G197" s="30"/>
      <c r="H197" s="7"/>
      <c r="I197" s="7"/>
      <c r="J197" s="2"/>
      <c r="K197" s="7"/>
      <c r="L197" s="31"/>
      <c r="M197" s="7"/>
      <c r="N197" s="7"/>
      <c r="O197" s="2"/>
      <c r="P197" s="32"/>
      <c r="Q197" s="7"/>
    </row>
    <row r="198" spans="1:17" ht="19.5" customHeight="1">
      <c r="A198" s="28"/>
      <c r="B198" s="29"/>
      <c r="C198" s="29"/>
      <c r="D198" s="29"/>
      <c r="E198" s="29"/>
      <c r="F198" s="30"/>
      <c r="G198" s="30"/>
      <c r="H198" s="7"/>
      <c r="I198" s="7"/>
      <c r="J198" s="2"/>
      <c r="K198" s="7"/>
      <c r="L198" s="31"/>
      <c r="M198" s="7"/>
      <c r="N198" s="7"/>
      <c r="O198" s="2"/>
      <c r="P198" s="32"/>
      <c r="Q198" s="7"/>
    </row>
    <row r="199" spans="1:17" ht="19.5" customHeight="1">
      <c r="A199" s="28"/>
      <c r="B199" s="29"/>
      <c r="C199" s="29"/>
      <c r="D199" s="29"/>
      <c r="E199" s="29"/>
      <c r="F199" s="30"/>
      <c r="G199" s="30"/>
      <c r="H199" s="7"/>
      <c r="I199" s="7"/>
      <c r="J199" s="2"/>
      <c r="K199" s="7"/>
      <c r="L199" s="31"/>
      <c r="M199" s="7"/>
      <c r="N199" s="7"/>
      <c r="O199" s="2"/>
      <c r="P199" s="32"/>
      <c r="Q199" s="7"/>
    </row>
    <row r="200" spans="1:17" ht="19.5" customHeight="1">
      <c r="A200" s="28"/>
      <c r="C200" s="29"/>
      <c r="D200" s="29"/>
      <c r="E200" s="29"/>
      <c r="F200" s="30"/>
      <c r="G200" s="30"/>
      <c r="H200" s="7"/>
      <c r="I200" s="7"/>
      <c r="J200" s="2"/>
      <c r="K200" s="7"/>
      <c r="L200" s="31"/>
      <c r="M200" s="7"/>
      <c r="N200" s="7"/>
      <c r="O200" s="2"/>
      <c r="P200" s="32"/>
      <c r="Q200" s="7"/>
    </row>
    <row r="201" spans="1:17" ht="19.5" customHeight="1">
      <c r="A201" s="28"/>
      <c r="B201" s="29"/>
      <c r="C201" s="29"/>
      <c r="D201" s="29"/>
      <c r="E201" s="29"/>
      <c r="F201" s="30"/>
      <c r="G201" s="30"/>
      <c r="H201" s="7"/>
      <c r="I201" s="7"/>
      <c r="J201" s="2"/>
      <c r="K201" s="7"/>
      <c r="L201" s="31"/>
      <c r="M201" s="7"/>
      <c r="N201" s="7"/>
      <c r="O201" s="2"/>
      <c r="P201" s="32"/>
      <c r="Q201" s="7"/>
    </row>
    <row r="202" spans="1:17" ht="19.5" customHeight="1">
      <c r="A202" s="28"/>
      <c r="B202" s="29"/>
      <c r="C202" s="29"/>
      <c r="D202" s="29"/>
      <c r="E202" s="29"/>
      <c r="F202" s="30"/>
      <c r="G202" s="30"/>
      <c r="H202" s="7"/>
      <c r="I202" s="7"/>
      <c r="J202" s="2"/>
      <c r="K202" s="7"/>
      <c r="L202" s="31"/>
      <c r="M202" s="7"/>
      <c r="N202" s="7"/>
      <c r="O202" s="2"/>
      <c r="P202" s="32"/>
      <c r="Q202" s="7"/>
    </row>
    <row r="203" spans="1:17" ht="19.5" customHeight="1">
      <c r="A203" s="28"/>
      <c r="B203" s="29"/>
      <c r="C203" s="29"/>
      <c r="D203" s="29"/>
      <c r="E203" s="29"/>
      <c r="F203" s="30"/>
      <c r="G203" s="30"/>
      <c r="H203" s="7"/>
      <c r="I203" s="7"/>
      <c r="J203" s="2"/>
      <c r="K203" s="7"/>
      <c r="L203" s="31"/>
      <c r="M203" s="7"/>
      <c r="N203" s="7"/>
      <c r="O203" s="2"/>
      <c r="P203" s="32"/>
      <c r="Q203" s="7"/>
    </row>
    <row r="204" spans="1:17" ht="19.5" customHeight="1">
      <c r="A204" s="28"/>
      <c r="B204" s="29"/>
      <c r="C204" s="29"/>
      <c r="D204" s="29"/>
      <c r="E204" s="29"/>
      <c r="F204" s="30"/>
      <c r="G204" s="30"/>
      <c r="H204" s="7"/>
      <c r="I204" s="7"/>
      <c r="J204" s="2"/>
      <c r="K204" s="7"/>
      <c r="L204" s="31"/>
      <c r="M204" s="7"/>
      <c r="N204" s="7"/>
      <c r="O204" s="2"/>
      <c r="P204" s="32"/>
      <c r="Q204" s="7"/>
    </row>
    <row r="205" spans="1:17" ht="19.5" customHeight="1">
      <c r="A205" s="28"/>
      <c r="B205" s="29"/>
      <c r="C205" s="29"/>
      <c r="D205" s="29"/>
      <c r="E205" s="29"/>
      <c r="F205" s="30"/>
      <c r="G205" s="30"/>
      <c r="H205" s="7"/>
      <c r="I205" s="7"/>
      <c r="J205" s="2"/>
      <c r="K205" s="7"/>
      <c r="L205" s="31"/>
      <c r="M205" s="7"/>
      <c r="N205" s="7"/>
      <c r="O205" s="2"/>
      <c r="P205" s="32"/>
      <c r="Q205" s="7"/>
    </row>
    <row r="206" spans="1:17" ht="19.5" customHeight="1">
      <c r="A206" s="28"/>
      <c r="B206" s="29"/>
      <c r="C206" s="29"/>
      <c r="D206" s="29"/>
      <c r="E206" s="29"/>
      <c r="F206" s="30"/>
      <c r="G206" s="30"/>
      <c r="H206" s="7"/>
      <c r="I206" s="7"/>
      <c r="J206" s="2"/>
      <c r="K206" s="7"/>
      <c r="L206" s="31"/>
      <c r="M206" s="7"/>
      <c r="N206" s="7"/>
      <c r="O206" s="2"/>
      <c r="P206" s="32"/>
      <c r="Q206" s="7"/>
    </row>
    <row r="207" spans="1:17" ht="19.5" customHeight="1">
      <c r="A207" s="28"/>
      <c r="B207" s="29"/>
      <c r="C207" s="29"/>
      <c r="D207" s="29"/>
      <c r="E207" s="29"/>
      <c r="F207" s="30"/>
      <c r="G207" s="30"/>
      <c r="H207" s="7"/>
      <c r="I207" s="7"/>
      <c r="J207" s="2"/>
      <c r="K207" s="7"/>
      <c r="L207" s="31"/>
      <c r="M207" s="7"/>
      <c r="N207" s="7"/>
      <c r="O207" s="2"/>
      <c r="P207" s="32"/>
      <c r="Q207" s="7"/>
    </row>
    <row r="208" spans="1:17" ht="19.5" customHeight="1">
      <c r="A208" s="28"/>
      <c r="B208" s="29"/>
      <c r="C208" s="29"/>
      <c r="D208" s="29"/>
      <c r="E208" s="29"/>
      <c r="F208" s="30"/>
      <c r="G208" s="30"/>
      <c r="H208" s="7"/>
      <c r="I208" s="7"/>
      <c r="J208" s="2"/>
      <c r="K208" s="7"/>
      <c r="L208" s="31"/>
      <c r="M208" s="7"/>
      <c r="N208" s="7"/>
      <c r="O208" s="2"/>
      <c r="P208" s="32"/>
      <c r="Q208" s="7"/>
    </row>
    <row r="209" spans="1:17" ht="19.5" customHeight="1">
      <c r="A209" s="28"/>
      <c r="B209" s="29"/>
      <c r="C209" s="29"/>
      <c r="D209" s="29"/>
      <c r="E209" s="29"/>
      <c r="F209" s="30"/>
      <c r="G209" s="30"/>
      <c r="H209" s="7"/>
      <c r="I209" s="7"/>
      <c r="J209" s="2"/>
      <c r="K209" s="7"/>
      <c r="L209" s="31"/>
      <c r="M209" s="7"/>
      <c r="N209" s="7"/>
      <c r="O209" s="2"/>
      <c r="P209" s="32"/>
      <c r="Q209" s="7"/>
    </row>
    <row r="210" spans="1:17" ht="19.5" customHeight="1">
      <c r="A210" s="28"/>
      <c r="B210" s="29"/>
      <c r="C210" s="29"/>
      <c r="D210" s="29"/>
      <c r="E210" s="29"/>
      <c r="F210" s="30"/>
      <c r="G210" s="30"/>
      <c r="H210" s="7"/>
      <c r="I210" s="7"/>
      <c r="J210" s="2"/>
      <c r="K210" s="7"/>
      <c r="L210" s="31"/>
      <c r="M210" s="7"/>
      <c r="N210" s="7"/>
      <c r="O210" s="2"/>
      <c r="P210" s="32"/>
      <c r="Q210" s="7"/>
    </row>
    <row r="211" spans="1:17" ht="19.5" customHeight="1">
      <c r="A211" s="28"/>
      <c r="B211" s="29"/>
      <c r="C211" s="29"/>
      <c r="D211" s="29"/>
      <c r="E211" s="29"/>
      <c r="F211" s="30"/>
      <c r="G211" s="30"/>
      <c r="H211" s="7"/>
      <c r="I211" s="7"/>
      <c r="J211" s="2"/>
      <c r="K211" s="7"/>
      <c r="L211" s="31"/>
      <c r="M211" s="7"/>
      <c r="N211" s="7"/>
      <c r="O211" s="2"/>
      <c r="P211" s="32"/>
      <c r="Q211" s="7"/>
    </row>
    <row r="212" spans="1:17" ht="19.5" customHeight="1">
      <c r="A212" s="28"/>
      <c r="B212" s="29"/>
      <c r="C212" s="29"/>
      <c r="D212" s="29"/>
      <c r="E212" s="29"/>
      <c r="F212" s="30"/>
      <c r="G212" s="30"/>
      <c r="H212" s="7"/>
      <c r="I212" s="7"/>
      <c r="J212" s="2"/>
      <c r="K212" s="7"/>
      <c r="L212" s="31"/>
      <c r="M212" s="7"/>
      <c r="N212" s="7"/>
      <c r="O212" s="2"/>
      <c r="P212" s="32"/>
      <c r="Q212" s="7"/>
    </row>
    <row r="213" spans="1:17" ht="19.5" customHeight="1">
      <c r="A213" s="28"/>
      <c r="B213" s="29"/>
      <c r="C213" s="29"/>
      <c r="D213" s="29"/>
      <c r="E213" s="29"/>
      <c r="F213" s="30"/>
      <c r="G213" s="30"/>
      <c r="H213" s="7"/>
      <c r="I213" s="7"/>
      <c r="J213" s="2"/>
      <c r="K213" s="7"/>
      <c r="L213" s="31"/>
      <c r="M213" s="7"/>
      <c r="N213" s="7"/>
      <c r="O213" s="2"/>
      <c r="P213" s="32"/>
      <c r="Q213" s="7"/>
    </row>
    <row r="214" spans="1:17" ht="19.5" customHeight="1">
      <c r="A214" s="28"/>
      <c r="B214" s="29"/>
      <c r="C214" s="29"/>
      <c r="D214" s="29"/>
      <c r="E214" s="29"/>
      <c r="F214" s="30"/>
      <c r="G214" s="30"/>
      <c r="H214" s="7"/>
      <c r="I214" s="7"/>
      <c r="J214" s="2"/>
      <c r="K214" s="7"/>
      <c r="L214" s="31"/>
      <c r="M214" s="7"/>
      <c r="N214" s="7"/>
      <c r="O214" s="2"/>
      <c r="P214" s="32"/>
      <c r="Q214" s="7"/>
    </row>
    <row r="215" spans="1:17" ht="19.5" customHeight="1">
      <c r="A215" s="28"/>
      <c r="B215" s="29"/>
      <c r="C215" s="29"/>
      <c r="D215" s="29"/>
      <c r="E215" s="29"/>
      <c r="F215" s="30"/>
      <c r="G215" s="30"/>
      <c r="H215" s="7"/>
      <c r="I215" s="7"/>
      <c r="J215" s="2"/>
      <c r="K215" s="7"/>
      <c r="L215" s="31"/>
      <c r="M215" s="7"/>
      <c r="N215" s="7"/>
      <c r="O215" s="2"/>
      <c r="P215" s="32"/>
      <c r="Q215" s="7"/>
    </row>
    <row r="216" spans="1:17" ht="19.5" customHeight="1">
      <c r="A216" s="28"/>
      <c r="B216" s="29"/>
      <c r="C216" s="29"/>
      <c r="D216" s="29"/>
      <c r="E216" s="29"/>
      <c r="F216" s="30"/>
      <c r="G216" s="30"/>
      <c r="H216" s="7"/>
      <c r="I216" s="7"/>
      <c r="J216" s="2"/>
      <c r="K216" s="7"/>
      <c r="L216" s="31"/>
      <c r="M216" s="7"/>
      <c r="N216" s="7"/>
      <c r="O216" s="2"/>
      <c r="P216" s="32"/>
      <c r="Q216" s="7"/>
    </row>
    <row r="217" spans="1:17" ht="19.5" customHeight="1">
      <c r="A217" s="28"/>
      <c r="B217" s="29"/>
      <c r="C217" s="29"/>
      <c r="D217" s="29"/>
      <c r="E217" s="29"/>
      <c r="F217" s="30"/>
      <c r="G217" s="30"/>
      <c r="H217" s="7"/>
      <c r="I217" s="7"/>
      <c r="J217" s="2"/>
      <c r="K217" s="7"/>
      <c r="L217" s="31"/>
      <c r="M217" s="7"/>
      <c r="N217" s="7"/>
      <c r="O217" s="2"/>
      <c r="P217" s="32"/>
      <c r="Q217" s="7"/>
    </row>
    <row r="218" spans="1:17" ht="19.5" customHeight="1">
      <c r="A218" s="28"/>
      <c r="B218" s="29"/>
      <c r="C218" s="29"/>
      <c r="D218" s="29"/>
      <c r="E218" s="29"/>
      <c r="F218" s="30"/>
      <c r="G218" s="30"/>
      <c r="H218" s="7"/>
      <c r="I218" s="7"/>
      <c r="J218" s="2"/>
      <c r="K218" s="7"/>
      <c r="L218" s="31"/>
      <c r="M218" s="7"/>
      <c r="N218" s="7"/>
      <c r="O218" s="2"/>
      <c r="P218" s="32"/>
      <c r="Q218" s="7"/>
    </row>
    <row r="219" spans="1:17" ht="19.5" customHeight="1">
      <c r="A219" s="28"/>
      <c r="B219" s="29"/>
      <c r="C219" s="29"/>
      <c r="D219" s="29"/>
      <c r="E219" s="29"/>
      <c r="F219" s="30"/>
      <c r="G219" s="30"/>
      <c r="H219" s="7"/>
      <c r="I219" s="7"/>
      <c r="J219" s="2"/>
      <c r="K219" s="7"/>
      <c r="L219" s="31"/>
      <c r="M219" s="7"/>
      <c r="N219" s="7"/>
      <c r="O219" s="2"/>
      <c r="P219" s="32"/>
      <c r="Q219" s="7"/>
    </row>
    <row r="220" spans="1:17" ht="19.5" customHeight="1">
      <c r="A220" s="28"/>
      <c r="B220" s="29"/>
      <c r="C220" s="29"/>
      <c r="D220" s="29"/>
      <c r="E220" s="29"/>
      <c r="F220" s="30"/>
      <c r="G220" s="30"/>
      <c r="H220" s="7"/>
      <c r="I220" s="7"/>
      <c r="J220" s="2"/>
      <c r="K220" s="7"/>
      <c r="L220" s="31"/>
      <c r="M220" s="7"/>
      <c r="N220" s="7"/>
      <c r="O220" s="2"/>
      <c r="P220" s="32"/>
      <c r="Q220" s="7"/>
    </row>
    <row r="221" spans="1:17" ht="19.5" customHeight="1">
      <c r="A221" s="28"/>
      <c r="B221" s="29"/>
      <c r="C221" s="29"/>
      <c r="D221" s="29"/>
      <c r="E221" s="29"/>
      <c r="F221" s="30"/>
      <c r="G221" s="30"/>
      <c r="H221" s="7"/>
      <c r="I221" s="7"/>
      <c r="J221" s="2"/>
      <c r="K221" s="7"/>
      <c r="L221" s="31"/>
      <c r="M221" s="7"/>
      <c r="N221" s="7"/>
      <c r="O221" s="2"/>
      <c r="P221" s="32"/>
      <c r="Q221" s="7"/>
    </row>
    <row r="222" spans="1:17" ht="19.5" customHeight="1">
      <c r="A222" s="28"/>
      <c r="B222" s="29"/>
      <c r="C222" s="29"/>
      <c r="D222" s="29"/>
      <c r="E222" s="29"/>
      <c r="F222" s="30"/>
      <c r="G222" s="30"/>
      <c r="H222" s="7"/>
      <c r="I222" s="7"/>
      <c r="J222" s="2"/>
      <c r="K222" s="7"/>
      <c r="L222" s="31"/>
      <c r="M222" s="7"/>
      <c r="N222" s="7"/>
      <c r="O222" s="2"/>
      <c r="P222" s="32"/>
      <c r="Q222" s="7"/>
    </row>
    <row r="223" spans="1:17" ht="19.5" customHeight="1">
      <c r="A223" s="28"/>
      <c r="B223" s="29"/>
      <c r="C223" s="29"/>
      <c r="D223" s="29"/>
      <c r="E223" s="29"/>
      <c r="F223" s="30"/>
      <c r="G223" s="30"/>
      <c r="H223" s="7"/>
      <c r="I223" s="7"/>
      <c r="J223" s="2"/>
      <c r="K223" s="7"/>
      <c r="L223" s="31"/>
      <c r="M223" s="7"/>
      <c r="N223" s="7"/>
      <c r="O223" s="2"/>
      <c r="P223" s="32"/>
      <c r="Q223" s="7"/>
    </row>
    <row r="224" spans="1:17" ht="19.5" customHeight="1">
      <c r="A224" s="28"/>
      <c r="B224" s="29"/>
      <c r="C224" s="29"/>
      <c r="D224" s="29"/>
      <c r="E224" s="29"/>
      <c r="F224" s="30"/>
      <c r="G224" s="30"/>
      <c r="H224" s="7"/>
      <c r="I224" s="7"/>
      <c r="J224" s="2"/>
      <c r="K224" s="7"/>
      <c r="L224" s="31"/>
      <c r="M224" s="7"/>
      <c r="N224" s="7"/>
      <c r="O224" s="2"/>
      <c r="P224" s="32"/>
      <c r="Q224" s="7"/>
    </row>
    <row r="225" spans="1:17" ht="19.5" customHeight="1">
      <c r="A225" s="28"/>
      <c r="B225" s="29"/>
      <c r="C225" s="29"/>
      <c r="D225" s="29"/>
      <c r="E225" s="29"/>
      <c r="F225" s="30"/>
      <c r="G225" s="30"/>
      <c r="H225" s="7"/>
      <c r="I225" s="7"/>
      <c r="J225" s="2"/>
      <c r="K225" s="7"/>
      <c r="L225" s="31"/>
      <c r="M225" s="7"/>
      <c r="N225" s="7"/>
      <c r="O225" s="2"/>
      <c r="P225" s="32"/>
      <c r="Q225" s="7"/>
    </row>
    <row r="226" spans="1:17" ht="19.5" customHeight="1">
      <c r="A226" s="28"/>
      <c r="B226" s="29"/>
      <c r="C226" s="29"/>
      <c r="D226" s="29"/>
      <c r="E226" s="29"/>
      <c r="F226" s="30"/>
      <c r="G226" s="30"/>
      <c r="H226" s="7"/>
      <c r="I226" s="7"/>
      <c r="J226" s="2"/>
      <c r="K226" s="7"/>
      <c r="L226" s="31"/>
      <c r="M226" s="7"/>
      <c r="N226" s="7"/>
      <c r="O226" s="2"/>
      <c r="P226" s="32"/>
      <c r="Q226" s="7"/>
    </row>
    <row r="227" spans="1:17" ht="19.5" customHeight="1">
      <c r="A227" s="28"/>
      <c r="B227" s="29"/>
      <c r="C227" s="29"/>
      <c r="D227" s="29"/>
      <c r="E227" s="29"/>
      <c r="F227" s="30"/>
      <c r="G227" s="30"/>
      <c r="H227" s="7"/>
      <c r="I227" s="7"/>
      <c r="J227" s="2"/>
      <c r="K227" s="7"/>
      <c r="L227" s="31"/>
      <c r="M227" s="7"/>
      <c r="N227" s="7"/>
      <c r="O227" s="2"/>
      <c r="P227" s="32"/>
      <c r="Q227" s="7"/>
    </row>
    <row r="228" spans="1:17" ht="19.5" customHeight="1">
      <c r="A228" s="28"/>
      <c r="B228" s="29"/>
      <c r="C228" s="29"/>
      <c r="D228" s="29"/>
      <c r="E228" s="29"/>
      <c r="F228" s="30"/>
      <c r="G228" s="30"/>
      <c r="H228" s="7"/>
      <c r="I228" s="7"/>
      <c r="J228" s="2"/>
      <c r="K228" s="7"/>
      <c r="L228" s="31"/>
      <c r="M228" s="7"/>
      <c r="N228" s="7"/>
      <c r="O228" s="2"/>
      <c r="P228" s="32"/>
      <c r="Q228" s="7"/>
    </row>
    <row r="229" spans="1:17" ht="19.5" customHeight="1">
      <c r="A229" s="28"/>
      <c r="B229" s="29"/>
      <c r="C229" s="29"/>
      <c r="D229" s="29"/>
      <c r="E229" s="29"/>
      <c r="F229" s="30"/>
      <c r="G229" s="30"/>
      <c r="H229" s="7"/>
      <c r="I229" s="7"/>
      <c r="J229" s="2"/>
      <c r="K229" s="7"/>
      <c r="L229" s="31"/>
      <c r="M229" s="7"/>
      <c r="N229" s="7"/>
      <c r="O229" s="2"/>
      <c r="P229" s="32"/>
      <c r="Q229" s="7"/>
    </row>
    <row r="230" spans="1:17" ht="19.5" customHeight="1">
      <c r="A230" s="28"/>
      <c r="B230" s="29"/>
      <c r="C230" s="29"/>
      <c r="D230" s="29"/>
      <c r="E230" s="29"/>
      <c r="F230" s="30"/>
      <c r="G230" s="30"/>
      <c r="H230" s="7"/>
      <c r="I230" s="7"/>
      <c r="J230" s="2"/>
      <c r="K230" s="7"/>
      <c r="L230" s="31"/>
      <c r="M230" s="7"/>
      <c r="N230" s="7"/>
      <c r="O230" s="2"/>
      <c r="P230" s="32"/>
      <c r="Q230" s="7"/>
    </row>
    <row r="231" spans="1:17" ht="19.5" customHeight="1">
      <c r="A231" s="28"/>
      <c r="B231" s="29"/>
      <c r="C231" s="29"/>
      <c r="D231" s="29"/>
      <c r="E231" s="29"/>
      <c r="F231" s="30"/>
      <c r="G231" s="30"/>
      <c r="H231" s="7"/>
      <c r="I231" s="7"/>
      <c r="J231" s="2"/>
      <c r="K231" s="7"/>
      <c r="L231" s="31"/>
      <c r="M231" s="7"/>
      <c r="N231" s="7"/>
      <c r="O231" s="2"/>
      <c r="P231" s="32"/>
      <c r="Q231" s="7"/>
    </row>
    <row r="232" spans="1:17" ht="19.5" customHeight="1">
      <c r="A232" s="28"/>
      <c r="B232" s="29"/>
      <c r="C232" s="29"/>
      <c r="D232" s="29"/>
      <c r="E232" s="29"/>
      <c r="F232" s="30"/>
      <c r="G232" s="30"/>
      <c r="H232" s="7"/>
      <c r="I232" s="7"/>
      <c r="J232" s="2"/>
      <c r="K232" s="7"/>
      <c r="L232" s="31"/>
      <c r="M232" s="7"/>
      <c r="N232" s="7"/>
      <c r="O232" s="2"/>
      <c r="P232" s="32"/>
      <c r="Q232" s="7"/>
    </row>
    <row r="233" spans="1:17" ht="19.5" customHeight="1">
      <c r="A233" s="28"/>
      <c r="B233" s="29"/>
      <c r="C233" s="29"/>
      <c r="D233" s="29"/>
      <c r="E233" s="29"/>
      <c r="F233" s="30"/>
      <c r="G233" s="30"/>
      <c r="H233" s="7"/>
      <c r="I233" s="7"/>
      <c r="J233" s="2"/>
      <c r="K233" s="7"/>
      <c r="L233" s="31"/>
      <c r="M233" s="7"/>
      <c r="N233" s="7"/>
      <c r="O233" s="2"/>
      <c r="P233" s="32"/>
      <c r="Q233" s="7"/>
    </row>
    <row r="234" spans="1:17" ht="19.5" customHeight="1">
      <c r="A234" s="28"/>
      <c r="B234" s="29"/>
      <c r="C234" s="29"/>
      <c r="D234" s="29"/>
      <c r="E234" s="29"/>
      <c r="F234" s="30"/>
      <c r="G234" s="30"/>
      <c r="H234" s="7"/>
      <c r="I234" s="7"/>
      <c r="J234" s="2"/>
      <c r="K234" s="7"/>
      <c r="L234" s="31"/>
      <c r="M234" s="7"/>
      <c r="N234" s="7"/>
      <c r="O234" s="2"/>
      <c r="P234" s="32"/>
      <c r="Q234" s="7"/>
    </row>
    <row r="235" spans="1:17" ht="19.5" customHeight="1">
      <c r="A235" s="28"/>
      <c r="B235" s="29"/>
      <c r="C235" s="29"/>
      <c r="D235" s="29"/>
      <c r="E235" s="29"/>
      <c r="F235" s="30"/>
      <c r="G235" s="30"/>
      <c r="H235" s="7"/>
      <c r="I235" s="7"/>
      <c r="J235" s="2"/>
      <c r="K235" s="7"/>
      <c r="L235" s="31"/>
      <c r="M235" s="7"/>
      <c r="N235" s="7"/>
      <c r="O235" s="2"/>
      <c r="P235" s="32"/>
      <c r="Q235" s="7"/>
    </row>
    <row r="236" spans="1:17" ht="19.5" customHeight="1">
      <c r="A236" s="28"/>
      <c r="B236" s="29"/>
      <c r="C236" s="29"/>
      <c r="D236" s="29"/>
      <c r="E236" s="29"/>
      <c r="F236" s="30"/>
      <c r="G236" s="30"/>
      <c r="H236" s="7"/>
      <c r="I236" s="7"/>
      <c r="J236" s="2"/>
      <c r="K236" s="7"/>
      <c r="L236" s="31"/>
      <c r="M236" s="7"/>
      <c r="N236" s="7"/>
      <c r="O236" s="2"/>
      <c r="P236" s="32"/>
      <c r="Q236" s="7"/>
    </row>
    <row r="237" spans="1:17" ht="19.5" customHeight="1">
      <c r="A237" s="28"/>
      <c r="B237" s="29"/>
      <c r="C237" s="29"/>
      <c r="D237" s="29"/>
      <c r="E237" s="29"/>
      <c r="F237" s="30"/>
      <c r="G237" s="30"/>
      <c r="H237" s="7"/>
      <c r="I237" s="7"/>
      <c r="J237" s="2"/>
      <c r="K237" s="7"/>
      <c r="L237" s="31"/>
      <c r="M237" s="7"/>
      <c r="N237" s="7"/>
      <c r="O237" s="2"/>
      <c r="P237" s="32"/>
      <c r="Q237" s="7"/>
    </row>
    <row r="238" spans="1:17" ht="19.5" customHeight="1">
      <c r="A238" s="28"/>
      <c r="B238" s="29"/>
      <c r="C238" s="29"/>
      <c r="D238" s="29"/>
      <c r="E238" s="29"/>
      <c r="F238" s="30"/>
      <c r="G238" s="30"/>
      <c r="H238" s="7"/>
      <c r="I238" s="7"/>
      <c r="J238" s="2"/>
      <c r="K238" s="7"/>
      <c r="L238" s="31"/>
      <c r="M238" s="7"/>
      <c r="N238" s="7"/>
      <c r="O238" s="2"/>
      <c r="P238" s="32"/>
      <c r="Q238" s="7"/>
    </row>
    <row r="239" spans="1:17" ht="19.5" customHeight="1">
      <c r="A239" s="28"/>
      <c r="B239" s="29"/>
      <c r="C239" s="29"/>
      <c r="D239" s="29"/>
      <c r="E239" s="29"/>
      <c r="F239" s="30"/>
      <c r="G239" s="30"/>
      <c r="H239" s="7"/>
      <c r="I239" s="7"/>
      <c r="J239" s="2"/>
      <c r="K239" s="7"/>
      <c r="L239" s="31"/>
      <c r="M239" s="7"/>
      <c r="N239" s="7"/>
      <c r="O239" s="2"/>
      <c r="P239" s="32"/>
      <c r="Q239" s="7"/>
    </row>
    <row r="240" spans="1:17" ht="19.5" customHeight="1">
      <c r="A240" s="28"/>
      <c r="B240" s="29"/>
      <c r="C240" s="29"/>
      <c r="D240" s="29"/>
      <c r="E240" s="29"/>
      <c r="F240" s="30"/>
      <c r="G240" s="30"/>
      <c r="H240" s="7"/>
      <c r="I240" s="7"/>
      <c r="J240" s="2"/>
      <c r="K240" s="7"/>
      <c r="L240" s="31"/>
      <c r="M240" s="7"/>
      <c r="N240" s="7"/>
      <c r="O240" s="2"/>
      <c r="P240" s="32"/>
      <c r="Q240" s="7"/>
    </row>
    <row r="241" spans="1:17" ht="19.5" customHeight="1">
      <c r="A241" s="28"/>
      <c r="B241" s="29"/>
      <c r="C241" s="29"/>
      <c r="D241" s="29"/>
      <c r="E241" s="29"/>
      <c r="F241" s="30"/>
      <c r="G241" s="30"/>
      <c r="H241" s="7"/>
      <c r="I241" s="7"/>
      <c r="J241" s="2"/>
      <c r="K241" s="7"/>
      <c r="L241" s="31"/>
      <c r="M241" s="7"/>
      <c r="N241" s="7"/>
      <c r="O241" s="2"/>
      <c r="P241" s="32"/>
      <c r="Q241" s="7"/>
    </row>
    <row r="242" spans="1:17" ht="19.5" customHeight="1">
      <c r="A242" s="28"/>
      <c r="B242" s="29"/>
      <c r="C242" s="29"/>
      <c r="D242" s="29"/>
      <c r="E242" s="29"/>
      <c r="F242" s="30"/>
      <c r="G242" s="30"/>
      <c r="H242" s="7"/>
      <c r="I242" s="7"/>
      <c r="J242" s="2"/>
      <c r="K242" s="7"/>
      <c r="L242" s="31"/>
      <c r="M242" s="7"/>
      <c r="N242" s="7"/>
      <c r="O242" s="2"/>
      <c r="P242" s="32"/>
      <c r="Q242" s="7"/>
    </row>
    <row r="243" spans="1:17" ht="19.5" customHeight="1">
      <c r="A243" s="28"/>
      <c r="B243" s="29"/>
      <c r="C243" s="29"/>
      <c r="D243" s="29"/>
      <c r="E243" s="29"/>
      <c r="F243" s="30"/>
      <c r="G243" s="30"/>
      <c r="H243" s="7"/>
      <c r="I243" s="7"/>
      <c r="J243" s="2"/>
      <c r="K243" s="7"/>
      <c r="L243" s="31"/>
      <c r="M243" s="7"/>
      <c r="N243" s="7"/>
      <c r="O243" s="2"/>
      <c r="P243" s="32"/>
      <c r="Q243" s="7"/>
    </row>
    <row r="244" spans="1:17" ht="19.5" customHeight="1">
      <c r="A244" s="28"/>
      <c r="B244" s="29"/>
      <c r="C244" s="29"/>
      <c r="D244" s="29"/>
      <c r="E244" s="29"/>
      <c r="F244" s="30"/>
      <c r="G244" s="30"/>
      <c r="H244" s="7"/>
      <c r="I244" s="7"/>
      <c r="J244" s="2"/>
      <c r="K244" s="7"/>
      <c r="L244" s="31"/>
      <c r="M244" s="7"/>
      <c r="N244" s="7"/>
      <c r="O244" s="2"/>
      <c r="P244" s="32"/>
      <c r="Q244" s="7"/>
    </row>
    <row r="245" spans="1:17" ht="19.5" customHeight="1">
      <c r="A245" s="28"/>
      <c r="B245" s="29"/>
      <c r="C245" s="29"/>
      <c r="D245" s="29"/>
      <c r="E245" s="29"/>
      <c r="F245" s="30"/>
      <c r="G245" s="30"/>
      <c r="H245" s="7"/>
      <c r="I245" s="7"/>
      <c r="J245" s="2"/>
      <c r="K245" s="7"/>
      <c r="L245" s="31"/>
      <c r="M245" s="7"/>
      <c r="N245" s="7"/>
      <c r="O245" s="2"/>
      <c r="P245" s="32"/>
      <c r="Q245" s="7"/>
    </row>
    <row r="246" spans="1:17" ht="19.5" customHeight="1">
      <c r="A246" s="28"/>
      <c r="B246" s="29"/>
      <c r="C246" s="29"/>
      <c r="D246" s="29"/>
      <c r="E246" s="29"/>
      <c r="F246" s="30"/>
      <c r="G246" s="30"/>
      <c r="H246" s="7"/>
      <c r="I246" s="7"/>
      <c r="J246" s="2"/>
      <c r="K246" s="7"/>
      <c r="L246" s="31"/>
      <c r="M246" s="7"/>
      <c r="N246" s="7"/>
      <c r="O246" s="2"/>
      <c r="P246" s="32"/>
      <c r="Q246" s="7"/>
    </row>
    <row r="247" spans="1:17" ht="19.5" customHeight="1">
      <c r="A247" s="28"/>
      <c r="B247" s="29"/>
      <c r="C247" s="29"/>
      <c r="D247" s="29"/>
      <c r="E247" s="29"/>
      <c r="F247" s="30"/>
      <c r="G247" s="30"/>
      <c r="H247" s="7"/>
      <c r="I247" s="7"/>
      <c r="J247" s="2"/>
      <c r="K247" s="7"/>
      <c r="L247" s="31"/>
      <c r="M247" s="7"/>
      <c r="N247" s="7"/>
      <c r="O247" s="2"/>
      <c r="P247" s="32"/>
      <c r="Q247" s="7"/>
    </row>
    <row r="248" spans="1:17" ht="19.5" customHeight="1">
      <c r="A248" s="28"/>
      <c r="B248" s="29"/>
      <c r="C248" s="29"/>
      <c r="D248" s="29"/>
      <c r="E248" s="29"/>
      <c r="F248" s="30"/>
      <c r="G248" s="30"/>
      <c r="H248" s="7"/>
      <c r="I248" s="7"/>
      <c r="J248" s="2"/>
      <c r="K248" s="7"/>
      <c r="L248" s="31"/>
      <c r="M248" s="7"/>
      <c r="N248" s="7"/>
      <c r="O248" s="2"/>
      <c r="P248" s="32"/>
      <c r="Q248" s="7"/>
    </row>
    <row r="249" spans="1:17" ht="19.5" customHeight="1">
      <c r="A249" s="28"/>
      <c r="B249" s="29"/>
      <c r="C249" s="29"/>
      <c r="D249" s="29"/>
      <c r="E249" s="29"/>
      <c r="F249" s="30"/>
      <c r="G249" s="30"/>
      <c r="H249" s="7"/>
      <c r="I249" s="7"/>
      <c r="J249" s="2"/>
      <c r="K249" s="7"/>
      <c r="L249" s="31"/>
      <c r="M249" s="7"/>
      <c r="N249" s="7"/>
      <c r="O249" s="2"/>
      <c r="P249" s="32"/>
      <c r="Q249" s="7"/>
    </row>
    <row r="250" spans="1:17" ht="19.5" customHeight="1">
      <c r="A250" s="28"/>
      <c r="B250" s="29"/>
      <c r="C250" s="29"/>
      <c r="D250" s="29"/>
      <c r="E250" s="29"/>
      <c r="F250" s="30"/>
      <c r="G250" s="30"/>
      <c r="H250" s="7"/>
      <c r="I250" s="7"/>
      <c r="J250" s="2"/>
      <c r="K250" s="7"/>
      <c r="L250" s="31"/>
      <c r="M250" s="7"/>
      <c r="N250" s="7"/>
      <c r="O250" s="2"/>
      <c r="P250" s="32"/>
      <c r="Q250" s="7"/>
    </row>
    <row r="251" spans="1:17" ht="19.5" customHeight="1">
      <c r="A251" s="28"/>
      <c r="B251" s="29"/>
      <c r="C251" s="29"/>
      <c r="D251" s="29"/>
      <c r="E251" s="29"/>
      <c r="F251" s="30"/>
      <c r="G251" s="30"/>
      <c r="H251" s="7"/>
      <c r="I251" s="7"/>
      <c r="J251" s="2"/>
      <c r="K251" s="7"/>
      <c r="L251" s="31"/>
      <c r="M251" s="7"/>
      <c r="N251" s="7"/>
      <c r="O251" s="2"/>
      <c r="P251" s="32"/>
      <c r="Q251" s="7"/>
    </row>
    <row r="252" spans="1:17" ht="19.5" customHeight="1">
      <c r="A252" s="28"/>
      <c r="B252" s="29"/>
      <c r="C252" s="29"/>
      <c r="D252" s="29"/>
      <c r="E252" s="29"/>
      <c r="F252" s="30"/>
      <c r="G252" s="30"/>
      <c r="H252" s="7"/>
      <c r="I252" s="7"/>
      <c r="J252" s="2"/>
      <c r="K252" s="7"/>
      <c r="L252" s="31"/>
      <c r="M252" s="7"/>
      <c r="N252" s="7"/>
      <c r="O252" s="2"/>
      <c r="P252" s="32"/>
      <c r="Q252" s="7"/>
    </row>
    <row r="253" spans="1:17" ht="19.5" customHeight="1">
      <c r="A253" s="28"/>
      <c r="B253" s="29"/>
      <c r="C253" s="29"/>
      <c r="D253" s="29"/>
      <c r="E253" s="29"/>
      <c r="F253" s="30"/>
      <c r="G253" s="30"/>
      <c r="H253" s="7"/>
      <c r="I253" s="7"/>
      <c r="J253" s="2"/>
      <c r="K253" s="7"/>
      <c r="L253" s="31"/>
      <c r="M253" s="7"/>
      <c r="N253" s="7"/>
      <c r="O253" s="2"/>
      <c r="P253" s="32"/>
      <c r="Q253" s="7"/>
    </row>
    <row r="254" spans="1:17" ht="19.5" customHeight="1">
      <c r="A254" s="28"/>
      <c r="B254" s="29"/>
      <c r="C254" s="29"/>
      <c r="D254" s="29"/>
      <c r="E254" s="29"/>
      <c r="F254" s="30"/>
      <c r="G254" s="30"/>
      <c r="H254" s="7"/>
      <c r="I254" s="7"/>
      <c r="J254" s="2"/>
      <c r="K254" s="7"/>
      <c r="L254" s="31"/>
      <c r="M254" s="7"/>
      <c r="N254" s="7"/>
      <c r="O254" s="2"/>
      <c r="P254" s="32"/>
      <c r="Q254" s="7"/>
    </row>
    <row r="255" spans="1:17" ht="19.5" customHeight="1">
      <c r="A255" s="28"/>
      <c r="B255" s="29"/>
      <c r="C255" s="29"/>
      <c r="D255" s="29"/>
      <c r="E255" s="29"/>
      <c r="F255" s="30"/>
      <c r="G255" s="30"/>
      <c r="H255" s="7"/>
      <c r="I255" s="7"/>
      <c r="J255" s="2"/>
      <c r="K255" s="7"/>
      <c r="L255" s="31"/>
      <c r="M255" s="7"/>
      <c r="N255" s="7"/>
      <c r="O255" s="2"/>
      <c r="P255" s="32"/>
      <c r="Q255" s="7"/>
    </row>
    <row r="256" spans="1:17" ht="19.5" customHeight="1">
      <c r="A256" s="28"/>
      <c r="B256" s="29"/>
      <c r="C256" s="29"/>
      <c r="D256" s="29"/>
      <c r="E256" s="29"/>
      <c r="F256" s="30"/>
      <c r="G256" s="30"/>
      <c r="H256" s="7"/>
      <c r="I256" s="7"/>
      <c r="J256" s="2"/>
      <c r="K256" s="7"/>
      <c r="L256" s="31"/>
      <c r="M256" s="7"/>
      <c r="N256" s="7"/>
      <c r="O256" s="2"/>
      <c r="P256" s="32"/>
      <c r="Q256" s="7"/>
    </row>
    <row r="257" spans="1:17" ht="19.5" customHeight="1">
      <c r="A257" s="28"/>
      <c r="B257" s="29"/>
      <c r="C257" s="29"/>
      <c r="D257" s="29"/>
      <c r="E257" s="29"/>
      <c r="F257" s="30"/>
      <c r="G257" s="30"/>
      <c r="H257" s="7"/>
      <c r="I257" s="7"/>
      <c r="J257" s="2"/>
      <c r="K257" s="7"/>
      <c r="L257" s="31"/>
      <c r="M257" s="7"/>
      <c r="N257" s="7"/>
      <c r="O257" s="2"/>
      <c r="P257" s="32"/>
      <c r="Q257" s="7"/>
    </row>
    <row r="258" spans="1:17" ht="19.5" customHeight="1">
      <c r="A258" s="28"/>
      <c r="B258" s="29"/>
      <c r="C258" s="29"/>
      <c r="D258" s="29"/>
      <c r="E258" s="29"/>
      <c r="F258" s="30"/>
      <c r="G258" s="30"/>
      <c r="H258" s="7"/>
      <c r="I258" s="7"/>
      <c r="J258" s="2"/>
      <c r="K258" s="7"/>
      <c r="L258" s="31"/>
      <c r="M258" s="7"/>
      <c r="N258" s="7"/>
      <c r="O258" s="2"/>
      <c r="P258" s="32"/>
      <c r="Q258" s="7"/>
    </row>
    <row r="259" spans="1:17" ht="19.5" customHeight="1">
      <c r="A259" s="28"/>
      <c r="B259" s="29"/>
      <c r="C259" s="29"/>
      <c r="D259" s="29"/>
      <c r="E259" s="29"/>
      <c r="F259" s="30"/>
      <c r="G259" s="30"/>
      <c r="H259" s="7"/>
      <c r="I259" s="7"/>
      <c r="J259" s="2"/>
      <c r="K259" s="7"/>
      <c r="L259" s="31"/>
      <c r="M259" s="7"/>
      <c r="N259" s="7"/>
      <c r="O259" s="2"/>
      <c r="P259" s="32"/>
      <c r="Q259" s="7"/>
    </row>
    <row r="260" spans="1:17" ht="19.5" customHeight="1">
      <c r="A260" s="28"/>
      <c r="B260" s="29"/>
      <c r="C260" s="29"/>
      <c r="D260" s="29"/>
      <c r="E260" s="29"/>
      <c r="F260" s="30"/>
      <c r="G260" s="30"/>
      <c r="H260" s="7"/>
      <c r="I260" s="7"/>
      <c r="J260" s="2"/>
      <c r="K260" s="7"/>
      <c r="L260" s="31"/>
      <c r="M260" s="7"/>
      <c r="N260" s="7"/>
      <c r="O260" s="2"/>
      <c r="P260" s="32"/>
      <c r="Q260" s="7"/>
    </row>
    <row r="261" spans="1:17" ht="19.5" customHeight="1">
      <c r="A261" s="28"/>
      <c r="B261" s="29"/>
      <c r="C261" s="29"/>
      <c r="D261" s="29"/>
      <c r="E261" s="29"/>
      <c r="F261" s="30"/>
      <c r="G261" s="30"/>
      <c r="H261" s="7"/>
      <c r="I261" s="7"/>
      <c r="J261" s="2"/>
      <c r="K261" s="7"/>
      <c r="L261" s="31"/>
      <c r="M261" s="7"/>
      <c r="N261" s="7"/>
      <c r="O261" s="2"/>
      <c r="P261" s="32"/>
      <c r="Q261" s="7"/>
    </row>
    <row r="262" spans="1:17" ht="19.5" customHeight="1">
      <c r="A262" s="28"/>
      <c r="B262" s="29"/>
      <c r="C262" s="29"/>
      <c r="D262" s="29"/>
      <c r="E262" s="29"/>
      <c r="F262" s="30"/>
      <c r="G262" s="30"/>
      <c r="H262" s="7"/>
      <c r="I262" s="7"/>
      <c r="J262" s="2"/>
      <c r="K262" s="7"/>
      <c r="L262" s="31"/>
      <c r="M262" s="7"/>
      <c r="N262" s="7"/>
      <c r="O262" s="2"/>
      <c r="P262" s="32"/>
      <c r="Q262" s="7"/>
    </row>
    <row r="263" spans="1:17" ht="19.5" customHeight="1">
      <c r="A263" s="28"/>
      <c r="B263" s="29"/>
      <c r="C263" s="29"/>
      <c r="D263" s="29"/>
      <c r="E263" s="29"/>
      <c r="F263" s="30"/>
      <c r="G263" s="30"/>
      <c r="H263" s="7"/>
      <c r="I263" s="7"/>
      <c r="J263" s="2"/>
      <c r="K263" s="7"/>
      <c r="L263" s="31"/>
      <c r="M263" s="7"/>
      <c r="N263" s="7"/>
      <c r="O263" s="2"/>
      <c r="P263" s="32"/>
      <c r="Q263" s="7"/>
    </row>
    <row r="264" spans="1:17" ht="19.5" customHeight="1">
      <c r="A264" s="28"/>
      <c r="B264" s="29"/>
      <c r="C264" s="29"/>
      <c r="D264" s="29"/>
      <c r="E264" s="29"/>
      <c r="F264" s="30"/>
      <c r="G264" s="30"/>
      <c r="H264" s="7"/>
      <c r="I264" s="7"/>
      <c r="J264" s="2"/>
      <c r="K264" s="7"/>
      <c r="L264" s="31"/>
      <c r="M264" s="7"/>
      <c r="N264" s="7"/>
      <c r="O264" s="2"/>
      <c r="P264" s="32"/>
      <c r="Q264" s="7"/>
    </row>
    <row r="265" spans="1:17" ht="19.5" customHeight="1">
      <c r="A265" s="28"/>
      <c r="B265" s="29"/>
      <c r="C265" s="29"/>
      <c r="D265" s="29"/>
      <c r="E265" s="29"/>
      <c r="F265" s="30"/>
      <c r="G265" s="30"/>
      <c r="H265" s="7"/>
      <c r="I265" s="7"/>
      <c r="J265" s="2"/>
      <c r="K265" s="7"/>
      <c r="L265" s="31"/>
      <c r="M265" s="7"/>
      <c r="N265" s="7"/>
      <c r="O265" s="2"/>
      <c r="P265" s="32"/>
      <c r="Q265" s="7"/>
    </row>
    <row r="266" spans="1:17" ht="19.5" customHeight="1">
      <c r="A266" s="28"/>
      <c r="B266" s="29"/>
      <c r="C266" s="29"/>
      <c r="D266" s="29"/>
      <c r="E266" s="29"/>
      <c r="F266" s="30"/>
      <c r="G266" s="30"/>
      <c r="H266" s="7"/>
      <c r="I266" s="7"/>
      <c r="J266" s="2"/>
      <c r="K266" s="7"/>
      <c r="L266" s="31"/>
      <c r="M266" s="7"/>
      <c r="N266" s="7"/>
      <c r="O266" s="2"/>
      <c r="P266" s="32"/>
      <c r="Q266" s="7"/>
    </row>
    <row r="267" spans="1:17" ht="19.5" customHeight="1">
      <c r="A267" s="28"/>
      <c r="B267" s="29"/>
      <c r="C267" s="29"/>
      <c r="D267" s="29"/>
      <c r="E267" s="29"/>
      <c r="F267" s="30"/>
      <c r="G267" s="30"/>
      <c r="H267" s="7"/>
      <c r="I267" s="7"/>
      <c r="J267" s="2"/>
      <c r="K267" s="7"/>
      <c r="L267" s="31"/>
      <c r="M267" s="7"/>
      <c r="N267" s="7"/>
      <c r="O267" s="2"/>
      <c r="P267" s="32"/>
      <c r="Q267" s="7"/>
    </row>
    <row r="268" spans="1:17" ht="19.5" customHeight="1">
      <c r="A268" s="28"/>
      <c r="B268" s="29"/>
      <c r="C268" s="29"/>
      <c r="D268" s="29"/>
      <c r="E268" s="29"/>
      <c r="F268" s="30"/>
      <c r="G268" s="30"/>
      <c r="H268" s="7"/>
      <c r="I268" s="7"/>
      <c r="J268" s="2"/>
      <c r="K268" s="7"/>
      <c r="L268" s="31"/>
      <c r="M268" s="7"/>
      <c r="N268" s="7"/>
      <c r="O268" s="2"/>
      <c r="P268" s="32"/>
      <c r="Q268" s="7"/>
    </row>
    <row r="269" spans="1:17" ht="19.5" customHeight="1">
      <c r="A269" s="28"/>
      <c r="B269" s="29"/>
      <c r="C269" s="29"/>
      <c r="D269" s="29"/>
      <c r="E269" s="29"/>
      <c r="F269" s="30"/>
      <c r="G269" s="30"/>
      <c r="H269" s="7"/>
      <c r="I269" s="7"/>
      <c r="J269" s="2"/>
      <c r="K269" s="7"/>
      <c r="L269" s="31"/>
      <c r="M269" s="7"/>
      <c r="N269" s="7"/>
      <c r="O269" s="2"/>
      <c r="P269" s="32"/>
      <c r="Q269" s="7"/>
    </row>
    <row r="270" spans="1:17" ht="19.5" customHeight="1">
      <c r="A270" s="28"/>
      <c r="B270" s="29"/>
      <c r="C270" s="29"/>
      <c r="D270" s="29"/>
      <c r="E270" s="29"/>
      <c r="F270" s="30"/>
      <c r="G270" s="30"/>
      <c r="H270" s="7"/>
      <c r="I270" s="7"/>
      <c r="J270" s="2"/>
      <c r="K270" s="7"/>
      <c r="L270" s="31"/>
      <c r="M270" s="7"/>
      <c r="N270" s="7"/>
      <c r="O270" s="2"/>
      <c r="P270" s="32"/>
      <c r="Q270" s="7"/>
    </row>
    <row r="271" spans="1:17" ht="19.5" customHeight="1">
      <c r="A271" s="28"/>
      <c r="B271" s="29"/>
      <c r="C271" s="29"/>
      <c r="D271" s="29"/>
      <c r="E271" s="29"/>
      <c r="F271" s="30"/>
      <c r="G271" s="30"/>
      <c r="H271" s="7"/>
      <c r="I271" s="7"/>
      <c r="J271" s="2"/>
      <c r="K271" s="7"/>
      <c r="L271" s="31"/>
      <c r="M271" s="7"/>
      <c r="N271" s="7"/>
      <c r="O271" s="2"/>
      <c r="P271" s="32"/>
      <c r="Q271" s="7"/>
    </row>
    <row r="272" spans="1:17" ht="19.5" customHeight="1">
      <c r="A272" s="28"/>
      <c r="B272" s="29"/>
      <c r="C272" s="29"/>
      <c r="D272" s="29"/>
      <c r="E272" s="29"/>
      <c r="F272" s="30"/>
      <c r="G272" s="30"/>
      <c r="H272" s="7"/>
      <c r="I272" s="7"/>
      <c r="J272" s="2"/>
      <c r="K272" s="7"/>
      <c r="L272" s="31"/>
      <c r="M272" s="7"/>
      <c r="N272" s="7"/>
      <c r="O272" s="2"/>
      <c r="P272" s="32"/>
      <c r="Q272" s="7"/>
    </row>
    <row r="273" spans="1:17" ht="19.5" customHeight="1">
      <c r="A273" s="28"/>
      <c r="B273" s="29"/>
      <c r="C273" s="29"/>
      <c r="D273" s="29"/>
      <c r="E273" s="29"/>
      <c r="F273" s="30"/>
      <c r="G273" s="30"/>
      <c r="H273" s="7"/>
      <c r="I273" s="7"/>
      <c r="J273" s="2"/>
      <c r="K273" s="7"/>
      <c r="L273" s="31"/>
      <c r="M273" s="7"/>
      <c r="N273" s="7"/>
      <c r="O273" s="2"/>
      <c r="P273" s="32"/>
      <c r="Q273" s="7"/>
    </row>
    <row r="274" spans="1:17" ht="19.5" customHeight="1">
      <c r="A274" s="28"/>
      <c r="B274" s="29"/>
      <c r="C274" s="29"/>
      <c r="D274" s="29"/>
      <c r="E274" s="29"/>
      <c r="F274" s="30"/>
      <c r="G274" s="30"/>
      <c r="H274" s="7"/>
      <c r="I274" s="7"/>
      <c r="J274" s="2"/>
      <c r="K274" s="7"/>
      <c r="L274" s="31"/>
      <c r="M274" s="7"/>
      <c r="N274" s="7"/>
      <c r="O274" s="2"/>
      <c r="P274" s="32"/>
      <c r="Q274" s="7"/>
    </row>
    <row r="275" spans="1:17" ht="19.5" customHeight="1">
      <c r="A275" s="28"/>
      <c r="B275" s="29"/>
      <c r="C275" s="29"/>
      <c r="D275" s="29"/>
      <c r="E275" s="29"/>
      <c r="F275" s="30"/>
      <c r="G275" s="30"/>
      <c r="H275" s="7"/>
      <c r="I275" s="7"/>
      <c r="J275" s="2"/>
      <c r="K275" s="7"/>
      <c r="L275" s="31"/>
      <c r="M275" s="7"/>
      <c r="N275" s="7"/>
      <c r="O275" s="2"/>
      <c r="P275" s="32"/>
      <c r="Q275" s="7"/>
    </row>
    <row r="276" spans="1:17" ht="19.5" customHeight="1">
      <c r="A276" s="28"/>
      <c r="B276" s="29"/>
      <c r="C276" s="29"/>
      <c r="D276" s="29"/>
      <c r="E276" s="29"/>
      <c r="F276" s="30"/>
      <c r="G276" s="30"/>
      <c r="H276" s="7"/>
      <c r="I276" s="7"/>
      <c r="J276" s="2"/>
      <c r="K276" s="7"/>
      <c r="L276" s="31"/>
      <c r="M276" s="7"/>
      <c r="N276" s="7"/>
      <c r="O276" s="2"/>
      <c r="P276" s="32"/>
      <c r="Q276" s="7"/>
    </row>
    <row r="277" spans="1:17" ht="19.5" customHeight="1">
      <c r="A277" s="28"/>
      <c r="B277" s="29"/>
      <c r="C277" s="29"/>
      <c r="D277" s="29"/>
      <c r="E277" s="29"/>
      <c r="F277" s="30"/>
      <c r="G277" s="30"/>
      <c r="H277" s="7"/>
      <c r="I277" s="7"/>
      <c r="J277" s="2"/>
      <c r="K277" s="7"/>
      <c r="L277" s="31"/>
      <c r="M277" s="7"/>
      <c r="N277" s="7"/>
      <c r="O277" s="2"/>
      <c r="P277" s="32"/>
      <c r="Q277" s="7"/>
    </row>
    <row r="278" spans="1:17" ht="19.5" customHeight="1">
      <c r="A278" s="28"/>
      <c r="B278" s="29"/>
      <c r="C278" s="29"/>
      <c r="D278" s="29"/>
      <c r="E278" s="29"/>
      <c r="F278" s="30"/>
      <c r="G278" s="30"/>
      <c r="H278" s="7"/>
      <c r="I278" s="7"/>
      <c r="J278" s="2"/>
      <c r="K278" s="7"/>
      <c r="L278" s="31"/>
      <c r="M278" s="7"/>
      <c r="N278" s="7"/>
      <c r="O278" s="2"/>
      <c r="P278" s="32"/>
      <c r="Q278" s="7"/>
    </row>
    <row r="279" spans="1:17" ht="19.5" customHeight="1">
      <c r="A279" s="28"/>
      <c r="B279" s="29"/>
      <c r="C279" s="29"/>
      <c r="D279" s="29"/>
      <c r="E279" s="29"/>
      <c r="F279" s="30"/>
      <c r="G279" s="30"/>
      <c r="H279" s="7"/>
      <c r="I279" s="7"/>
      <c r="J279" s="2"/>
      <c r="K279" s="7"/>
      <c r="L279" s="31"/>
      <c r="M279" s="7"/>
      <c r="N279" s="7"/>
      <c r="O279" s="2"/>
      <c r="P279" s="32"/>
      <c r="Q279" s="7"/>
    </row>
    <row r="280" spans="1:17" ht="19.5" customHeight="1">
      <c r="A280" s="28"/>
      <c r="B280" s="29"/>
      <c r="C280" s="29"/>
      <c r="D280" s="29"/>
      <c r="E280" s="29"/>
      <c r="F280" s="30"/>
      <c r="G280" s="30"/>
      <c r="H280" s="7"/>
      <c r="I280" s="7"/>
      <c r="J280" s="2"/>
      <c r="K280" s="7"/>
      <c r="L280" s="31"/>
      <c r="M280" s="7"/>
      <c r="N280" s="7"/>
      <c r="O280" s="2"/>
      <c r="P280" s="32"/>
      <c r="Q280" s="7"/>
    </row>
    <row r="281" spans="1:17" ht="19.5" customHeight="1">
      <c r="A281" s="28"/>
      <c r="B281" s="29"/>
      <c r="C281" s="29"/>
      <c r="D281" s="29"/>
      <c r="E281" s="29"/>
      <c r="F281" s="30"/>
      <c r="G281" s="30"/>
      <c r="H281" s="7"/>
      <c r="I281" s="7"/>
      <c r="J281" s="2"/>
      <c r="K281" s="7"/>
      <c r="L281" s="31"/>
      <c r="M281" s="7"/>
      <c r="N281" s="7"/>
      <c r="O281" s="2"/>
      <c r="P281" s="32"/>
      <c r="Q281" s="7"/>
    </row>
    <row r="282" spans="1:17" ht="19.5" customHeight="1">
      <c r="A282" s="28"/>
      <c r="B282" s="29"/>
      <c r="C282" s="29"/>
      <c r="D282" s="29"/>
      <c r="E282" s="29"/>
      <c r="F282" s="30"/>
      <c r="G282" s="30"/>
      <c r="H282" s="7"/>
      <c r="I282" s="7"/>
      <c r="J282" s="2"/>
      <c r="K282" s="7"/>
      <c r="L282" s="31"/>
      <c r="M282" s="7"/>
      <c r="N282" s="7"/>
      <c r="O282" s="2"/>
      <c r="P282" s="32"/>
      <c r="Q282" s="7"/>
    </row>
    <row r="283" spans="1:17" ht="19.5" customHeight="1">
      <c r="A283" s="28"/>
      <c r="B283" s="29"/>
      <c r="C283" s="29"/>
      <c r="D283" s="29"/>
      <c r="E283" s="29"/>
      <c r="F283" s="30"/>
      <c r="G283" s="30"/>
      <c r="H283" s="7"/>
      <c r="I283" s="7"/>
      <c r="J283" s="2"/>
      <c r="K283" s="7"/>
      <c r="L283" s="31"/>
      <c r="M283" s="7"/>
      <c r="N283" s="7"/>
      <c r="O283" s="2"/>
      <c r="P283" s="32"/>
      <c r="Q283" s="7"/>
    </row>
    <row r="284" spans="1:17" ht="19.5" customHeight="1">
      <c r="A284" s="28"/>
      <c r="B284" s="29"/>
      <c r="C284" s="29"/>
      <c r="D284" s="29"/>
      <c r="E284" s="29"/>
      <c r="F284" s="30"/>
      <c r="G284" s="30"/>
      <c r="H284" s="7"/>
      <c r="I284" s="7"/>
      <c r="J284" s="2"/>
      <c r="K284" s="7"/>
      <c r="L284" s="31"/>
      <c r="M284" s="7"/>
      <c r="N284" s="7"/>
      <c r="O284" s="2"/>
      <c r="P284" s="32"/>
      <c r="Q284" s="7"/>
    </row>
    <row r="285" spans="1:17" ht="19.5" customHeight="1">
      <c r="A285" s="28"/>
      <c r="B285" s="29"/>
      <c r="C285" s="29"/>
      <c r="D285" s="29"/>
      <c r="E285" s="29"/>
      <c r="F285" s="30"/>
      <c r="G285" s="30"/>
      <c r="H285" s="7"/>
      <c r="I285" s="7"/>
      <c r="J285" s="2"/>
      <c r="K285" s="7"/>
      <c r="L285" s="31"/>
      <c r="M285" s="7"/>
      <c r="N285" s="7"/>
      <c r="O285" s="2"/>
      <c r="P285" s="32"/>
      <c r="Q285" s="7"/>
    </row>
    <row r="286" spans="1:17" ht="19.5" customHeight="1">
      <c r="A286" s="28"/>
      <c r="B286" s="29"/>
      <c r="C286" s="29"/>
      <c r="D286" s="29"/>
      <c r="E286" s="29"/>
      <c r="F286" s="30"/>
      <c r="G286" s="30"/>
      <c r="H286" s="7"/>
      <c r="I286" s="7"/>
      <c r="J286" s="2"/>
      <c r="K286" s="7"/>
      <c r="L286" s="31"/>
      <c r="M286" s="7"/>
      <c r="N286" s="7"/>
      <c r="O286" s="2"/>
      <c r="P286" s="32"/>
      <c r="Q286" s="7"/>
    </row>
    <row r="287" spans="1:17" ht="19.5" customHeight="1">
      <c r="A287" s="28"/>
      <c r="B287" s="29"/>
      <c r="C287" s="29"/>
      <c r="D287" s="29"/>
      <c r="E287" s="29"/>
      <c r="F287" s="30"/>
      <c r="G287" s="30"/>
      <c r="H287" s="7"/>
      <c r="I287" s="7"/>
      <c r="J287" s="2"/>
      <c r="K287" s="7"/>
      <c r="L287" s="31"/>
      <c r="M287" s="7"/>
      <c r="N287" s="7"/>
      <c r="O287" s="2"/>
      <c r="P287" s="32"/>
      <c r="Q287" s="7"/>
    </row>
    <row r="288" spans="1:17" ht="19.5" customHeight="1">
      <c r="A288" s="28"/>
      <c r="B288" s="29"/>
      <c r="C288" s="29"/>
      <c r="D288" s="29"/>
      <c r="E288" s="29"/>
      <c r="F288" s="30"/>
      <c r="G288" s="30"/>
      <c r="H288" s="7"/>
      <c r="I288" s="7"/>
      <c r="J288" s="2"/>
      <c r="K288" s="7"/>
      <c r="L288" s="31"/>
      <c r="M288" s="7"/>
      <c r="N288" s="7"/>
      <c r="O288" s="2"/>
      <c r="P288" s="32"/>
      <c r="Q288" s="7"/>
    </row>
    <row r="289" spans="1:17" ht="19.5" customHeight="1">
      <c r="A289" s="28"/>
      <c r="B289" s="29"/>
      <c r="C289" s="29"/>
      <c r="D289" s="29"/>
      <c r="E289" s="29"/>
      <c r="F289" s="30"/>
      <c r="G289" s="30"/>
      <c r="H289" s="7"/>
      <c r="I289" s="7"/>
      <c r="J289" s="2"/>
      <c r="K289" s="7"/>
      <c r="L289" s="31"/>
      <c r="M289" s="7"/>
      <c r="N289" s="7"/>
      <c r="O289" s="2"/>
      <c r="P289" s="32"/>
      <c r="Q289" s="7"/>
    </row>
    <row r="290" spans="1:17" ht="19.5" customHeight="1">
      <c r="A290" s="28"/>
      <c r="B290" s="29"/>
      <c r="C290" s="29"/>
      <c r="D290" s="29"/>
      <c r="E290" s="29"/>
      <c r="F290" s="30"/>
      <c r="G290" s="30"/>
      <c r="H290" s="7"/>
      <c r="I290" s="7"/>
      <c r="J290" s="2"/>
      <c r="K290" s="7"/>
      <c r="L290" s="31"/>
      <c r="M290" s="7"/>
      <c r="N290" s="7"/>
      <c r="O290" s="2"/>
      <c r="P290" s="32"/>
      <c r="Q290" s="7"/>
    </row>
    <row r="291" spans="1:17" ht="19.5" customHeight="1">
      <c r="A291" s="28"/>
      <c r="B291" s="29"/>
      <c r="C291" s="29"/>
      <c r="D291" s="29"/>
      <c r="E291" s="29"/>
      <c r="F291" s="30"/>
      <c r="G291" s="30"/>
      <c r="H291" s="7"/>
      <c r="I291" s="7"/>
      <c r="J291" s="2"/>
      <c r="K291" s="7"/>
      <c r="L291" s="31"/>
      <c r="M291" s="7"/>
      <c r="N291" s="7"/>
      <c r="O291" s="2"/>
      <c r="P291" s="32"/>
      <c r="Q291" s="7"/>
    </row>
    <row r="292" spans="1:17" ht="19.5" customHeight="1">
      <c r="A292" s="28"/>
      <c r="B292" s="29"/>
      <c r="C292" s="29"/>
      <c r="D292" s="29"/>
      <c r="E292" s="29"/>
      <c r="F292" s="30"/>
      <c r="G292" s="30"/>
      <c r="H292" s="7"/>
      <c r="I292" s="7"/>
      <c r="J292" s="2"/>
      <c r="K292" s="7"/>
      <c r="L292" s="31"/>
      <c r="M292" s="7"/>
      <c r="N292" s="7"/>
      <c r="O292" s="2"/>
      <c r="P292" s="32"/>
      <c r="Q292" s="7"/>
    </row>
    <row r="293" spans="1:17" ht="19.5" customHeight="1">
      <c r="A293" s="28"/>
      <c r="B293" s="29"/>
      <c r="C293" s="29"/>
      <c r="D293" s="29"/>
      <c r="E293" s="29"/>
      <c r="F293" s="30"/>
      <c r="G293" s="30"/>
      <c r="H293" s="7"/>
      <c r="I293" s="7"/>
      <c r="J293" s="2"/>
      <c r="K293" s="7"/>
      <c r="L293" s="31"/>
      <c r="M293" s="7"/>
      <c r="N293" s="7"/>
      <c r="O293" s="2"/>
      <c r="P293" s="32"/>
      <c r="Q293" s="7"/>
    </row>
    <row r="294" spans="1:17" ht="19.5" customHeight="1">
      <c r="A294" s="28"/>
      <c r="B294" s="29"/>
      <c r="C294" s="29"/>
      <c r="D294" s="29"/>
      <c r="E294" s="29"/>
      <c r="F294" s="30"/>
      <c r="G294" s="30"/>
      <c r="H294" s="7"/>
      <c r="I294" s="7"/>
      <c r="J294" s="2"/>
      <c r="K294" s="7"/>
      <c r="L294" s="31"/>
      <c r="M294" s="7"/>
      <c r="N294" s="7"/>
      <c r="O294" s="2"/>
      <c r="P294" s="32"/>
      <c r="Q294" s="7"/>
    </row>
    <row r="295" spans="1:17" ht="19.5" customHeight="1">
      <c r="A295" s="28"/>
      <c r="B295" s="29"/>
      <c r="C295" s="29"/>
      <c r="D295" s="29"/>
      <c r="E295" s="29"/>
      <c r="F295" s="30"/>
      <c r="G295" s="30"/>
      <c r="H295" s="7"/>
      <c r="I295" s="7"/>
      <c r="J295" s="2"/>
      <c r="K295" s="7"/>
      <c r="L295" s="31"/>
      <c r="M295" s="7"/>
      <c r="N295" s="7"/>
      <c r="O295" s="2"/>
      <c r="P295" s="32"/>
      <c r="Q295" s="7"/>
    </row>
    <row r="296" spans="1:17" ht="19.5" customHeight="1">
      <c r="A296" s="28"/>
      <c r="B296" s="29"/>
      <c r="C296" s="29"/>
      <c r="D296" s="29"/>
      <c r="E296" s="29"/>
      <c r="F296" s="30"/>
      <c r="G296" s="30"/>
      <c r="H296" s="7"/>
      <c r="I296" s="7"/>
      <c r="J296" s="2"/>
      <c r="K296" s="7"/>
      <c r="L296" s="31"/>
      <c r="M296" s="7"/>
      <c r="N296" s="7"/>
      <c r="O296" s="2"/>
      <c r="P296" s="32"/>
      <c r="Q296" s="7"/>
    </row>
    <row r="297" spans="1:17" ht="19.5" customHeight="1">
      <c r="A297" s="28"/>
      <c r="B297" s="29"/>
      <c r="C297" s="29"/>
      <c r="D297" s="29"/>
      <c r="E297" s="29"/>
      <c r="F297" s="30"/>
      <c r="G297" s="30"/>
      <c r="H297" s="7"/>
      <c r="I297" s="7"/>
      <c r="J297" s="2"/>
      <c r="K297" s="7"/>
      <c r="L297" s="31"/>
      <c r="M297" s="7"/>
      <c r="N297" s="7"/>
      <c r="O297" s="2"/>
      <c r="P297" s="32"/>
      <c r="Q297" s="7"/>
    </row>
    <row r="298" spans="1:17" ht="19.5" customHeight="1">
      <c r="A298" s="28"/>
      <c r="B298" s="29"/>
      <c r="C298" s="29"/>
      <c r="D298" s="29"/>
      <c r="E298" s="29"/>
      <c r="F298" s="30"/>
      <c r="G298" s="30"/>
      <c r="H298" s="7"/>
      <c r="I298" s="7"/>
      <c r="J298" s="2"/>
      <c r="K298" s="7"/>
      <c r="L298" s="31"/>
      <c r="M298" s="7"/>
      <c r="N298" s="7"/>
      <c r="O298" s="2"/>
      <c r="P298" s="32"/>
      <c r="Q298" s="7"/>
    </row>
    <row r="299" spans="1:17" ht="19.5" customHeight="1">
      <c r="A299" s="28"/>
      <c r="B299" s="29"/>
      <c r="C299" s="29"/>
      <c r="D299" s="29"/>
      <c r="E299" s="29"/>
      <c r="F299" s="30"/>
      <c r="G299" s="30"/>
      <c r="H299" s="7"/>
      <c r="I299" s="7"/>
      <c r="J299" s="2"/>
      <c r="K299" s="7"/>
      <c r="L299" s="31"/>
      <c r="M299" s="7"/>
      <c r="N299" s="7"/>
      <c r="O299" s="2"/>
      <c r="P299" s="32"/>
      <c r="Q299" s="7"/>
    </row>
    <row r="300" spans="8:17" ht="19.5" customHeight="1">
      <c r="H300" s="7"/>
      <c r="I300" s="7"/>
      <c r="J300" s="2"/>
      <c r="K300" s="7"/>
      <c r="L300" s="31"/>
      <c r="M300" s="7"/>
      <c r="N300" s="7"/>
      <c r="O300" s="2"/>
      <c r="P300" s="32"/>
      <c r="Q300" s="7"/>
    </row>
    <row r="301" spans="8:17" ht="19.5" customHeight="1">
      <c r="H301" s="7"/>
      <c r="I301" s="7"/>
      <c r="J301" s="2"/>
      <c r="K301" s="7"/>
      <c r="L301" s="31"/>
      <c r="M301" s="7"/>
      <c r="N301" s="7"/>
      <c r="O301" s="2"/>
      <c r="P301" s="32"/>
      <c r="Q301" s="7"/>
    </row>
  </sheetData>
  <mergeCells count="1">
    <mergeCell ref="A1:X1"/>
  </mergeCells>
  <printOptions horizontalCentered="1"/>
  <pageMargins left="0" right="0" top="0.3937007874015748" bottom="0.3937007874015748" header="0.5118110236220472" footer="0.31496062992125984"/>
  <pageSetup fitToHeight="5" horizontalDpi="300" verticalDpi="300" orientation="landscape" paperSize="9" r:id="rId1"/>
  <rowBreaks count="1" manualBreakCount="1">
    <brk id="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PBR</cp:lastModifiedBy>
  <cp:lastPrinted>2001-06-26T14:39:10Z</cp:lastPrinted>
  <dcterms:created xsi:type="dcterms:W3CDTF">2000-06-01T17:07:38Z</dcterms:created>
  <dcterms:modified xsi:type="dcterms:W3CDTF">2001-06-26T14:41:39Z</dcterms:modified>
  <cp:category/>
  <cp:version/>
  <cp:contentType/>
  <cp:contentStatus/>
</cp:coreProperties>
</file>